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<sst xmlns="http://schemas.openxmlformats.org/spreadsheetml/2006/main" count="282" uniqueCount="192">
  <si>
    <t>Бухгалтерский баланс</t>
  </si>
  <si>
    <t>на 31 Декабря 2011 г.</t>
  </si>
  <si>
    <t>Коды</t>
  </si>
  <si>
    <t>Форма по ОКУД</t>
  </si>
  <si>
    <t>0710001</t>
  </si>
  <si>
    <t>Дата ( число, месяц, год)</t>
  </si>
  <si>
    <t>31</t>
  </si>
  <si>
    <t>12</t>
  </si>
  <si>
    <t>2011</t>
  </si>
  <si>
    <t>Организация</t>
  </si>
  <si>
    <t>Открытое акционерное общество "Отделение временной эксплуатации"</t>
  </si>
  <si>
    <t>по ОКПО</t>
  </si>
  <si>
    <t>01375512</t>
  </si>
  <si>
    <t>Идентификационный номер налогоплательщика</t>
  </si>
  <si>
    <t>ИНН</t>
  </si>
  <si>
    <t>1902007292\190250001</t>
  </si>
  <si>
    <t>Вид экономической
деятельности</t>
  </si>
  <si>
    <t>Деятельность промышленного железнодорожного трансп</t>
  </si>
  <si>
    <t>по 
ОКВЭД</t>
  </si>
  <si>
    <t>60.10.2</t>
  </si>
  <si>
    <t>Организационно-правовая форма                    форма собственности</t>
  </si>
  <si>
    <t>47</t>
  </si>
  <si>
    <t>16</t>
  </si>
  <si>
    <t>Открытое Акционерное Общество</t>
  </si>
  <si>
    <t>по ОКОПФ / ОКФС</t>
  </si>
  <si>
    <t>Единица измерения:</t>
  </si>
  <si>
    <t>тыс руб</t>
  </si>
  <si>
    <t>по ОКЕИ</t>
  </si>
  <si>
    <t>384</t>
  </si>
  <si>
    <t>Местонахождение (адрес)</t>
  </si>
  <si>
    <t>655600, Хакасия Респ, Саяногорск г, Транспортная ул, д. 13</t>
  </si>
  <si>
    <t>Пояснения</t>
  </si>
  <si>
    <t>Наименование показателя</t>
  </si>
  <si>
    <t>Код</t>
  </si>
  <si>
    <t>На
31 Декабря
2011 г.</t>
  </si>
  <si>
    <t>На
31 Декабря
2010 г.</t>
  </si>
  <si>
    <t>На
31 Декабря
2009 г.</t>
  </si>
  <si>
    <t>АКТИВ</t>
  </si>
  <si>
    <t>I. ВНЕОБОРОТНЫЕ АКТИВЫ</t>
  </si>
  <si>
    <t>Нематериальные активы</t>
  </si>
  <si>
    <t>1110</t>
  </si>
  <si>
    <t xml:space="preserve">-              </t>
  </si>
  <si>
    <t>в том числе:</t>
  </si>
  <si>
    <t>Нематериальные активы в организации</t>
  </si>
  <si>
    <t>11101</t>
  </si>
  <si>
    <t>Приобретение нематериальных активов</t>
  </si>
  <si>
    <t>11102</t>
  </si>
  <si>
    <t>Результаты исследований и разработок</t>
  </si>
  <si>
    <t>1120</t>
  </si>
  <si>
    <t>Основные средства</t>
  </si>
  <si>
    <t>1130</t>
  </si>
  <si>
    <t>Основные средства в организации</t>
  </si>
  <si>
    <t>11301</t>
  </si>
  <si>
    <t>Строительство объектов основных средств</t>
  </si>
  <si>
    <t>11305</t>
  </si>
  <si>
    <t>Доходные вложения в материальные ценности</t>
  </si>
  <si>
    <t>1140</t>
  </si>
  <si>
    <t>Финансовые вложения</t>
  </si>
  <si>
    <t>1150</t>
  </si>
  <si>
    <t>Отложенные налоговые активы</t>
  </si>
  <si>
    <t>1160</t>
  </si>
  <si>
    <t>Прочие внеоборотные активы</t>
  </si>
  <si>
    <t>1170</t>
  </si>
  <si>
    <t>Итого по разделу I</t>
  </si>
  <si>
    <t>1100</t>
  </si>
  <si>
    <t>II. ОБОРОТНЫЕ АКТИВЫ</t>
  </si>
  <si>
    <t>Запасы</t>
  </si>
  <si>
    <t>1210</t>
  </si>
  <si>
    <t>Материалы</t>
  </si>
  <si>
    <t>12101</t>
  </si>
  <si>
    <t>Налог на добавленную стоимость по приобретенным ценностям</t>
  </si>
  <si>
    <t>1220</t>
  </si>
  <si>
    <t>НДС по приобретенным ОС</t>
  </si>
  <si>
    <t>12201</t>
  </si>
  <si>
    <t xml:space="preserve">НДС по приобретенным материально-производственным запасам </t>
  </si>
  <si>
    <t>12203</t>
  </si>
  <si>
    <t>Дебиторская задолженность</t>
  </si>
  <si>
    <t>1230</t>
  </si>
  <si>
    <t>Расчеты с поставщиками и подрядчиками</t>
  </si>
  <si>
    <t>12301</t>
  </si>
  <si>
    <t>Расчеты с покупателями и заказчиками</t>
  </si>
  <si>
    <t>12302</t>
  </si>
  <si>
    <t>Расчеты по налогам и сборам</t>
  </si>
  <si>
    <t>12303</t>
  </si>
  <si>
    <t>Расчеты по социальному страхованию и обеспечению</t>
  </si>
  <si>
    <t>12304</t>
  </si>
  <si>
    <t>Расчеты с подотчетными лицами</t>
  </si>
  <si>
    <t>12305</t>
  </si>
  <si>
    <t>Расчеты с персоналом по прочим операциям</t>
  </si>
  <si>
    <t>12306</t>
  </si>
  <si>
    <t>Расчеты с разными дебиторами и кредиторами</t>
  </si>
  <si>
    <t>12308</t>
  </si>
  <si>
    <t>Финансовые вложения (за исключением денежных эквивалентов)</t>
  </si>
  <si>
    <t>1240</t>
  </si>
  <si>
    <t>Предоставленные займы</t>
  </si>
  <si>
    <t>12403</t>
  </si>
  <si>
    <t>Денежные средства и денежные эквиваленты</t>
  </si>
  <si>
    <t>1250</t>
  </si>
  <si>
    <t>Касса организации</t>
  </si>
  <si>
    <t>12501</t>
  </si>
  <si>
    <t>Расчетные счета</t>
  </si>
  <si>
    <t>12504</t>
  </si>
  <si>
    <t>Прочие оборотные активы</t>
  </si>
  <si>
    <t>1260</t>
  </si>
  <si>
    <t>НДС по авансам и переплатам</t>
  </si>
  <si>
    <t>12604</t>
  </si>
  <si>
    <t>Расходы будущих периодов</t>
  </si>
  <si>
    <t>12605</t>
  </si>
  <si>
    <t>Итого по разделу II</t>
  </si>
  <si>
    <t>1200</t>
  </si>
  <si>
    <t>БАЛАНС</t>
  </si>
  <si>
    <t>1600</t>
  </si>
  <si>
    <t>Форма 0710001 с.2</t>
  </si>
  <si>
    <t>ПАССИВ</t>
  </si>
  <si>
    <t>III. КАПИТАЛ И РЕЗЕРВЫ</t>
  </si>
  <si>
    <t>Уставный капитал (складочный капитал, уставный фонд, вклады товарищей)</t>
  </si>
  <si>
    <t>1310</t>
  </si>
  <si>
    <t>Собственные акции, выкупленные у акционеров</t>
  </si>
  <si>
    <t>1320</t>
  </si>
  <si>
    <t>Переоценка внеоборотных активов</t>
  </si>
  <si>
    <t>1340</t>
  </si>
  <si>
    <t>Добавочный капитал (без переоценки)</t>
  </si>
  <si>
    <t>1350</t>
  </si>
  <si>
    <t>Резервный капитал</t>
  </si>
  <si>
    <t>1360</t>
  </si>
  <si>
    <t>Резервы, образованные в соответствии с учредительными документами</t>
  </si>
  <si>
    <t>13602</t>
  </si>
  <si>
    <t>Нераспределенная прибыль (непокрытый убыток)</t>
  </si>
  <si>
    <t>1370</t>
  </si>
  <si>
    <t>Итого по разделу III</t>
  </si>
  <si>
    <t>1300</t>
  </si>
  <si>
    <t>IV. ДОЛГОСРОЧНЫЕ ОБЯЗАТЕЛЬСТВА</t>
  </si>
  <si>
    <t>Заемные средства</t>
  </si>
  <si>
    <t>1410</t>
  </si>
  <si>
    <t>Долгосрочные займы</t>
  </si>
  <si>
    <t>14102</t>
  </si>
  <si>
    <t>Отложенные налоговые обязательства</t>
  </si>
  <si>
    <t>1420</t>
  </si>
  <si>
    <t>Оценочные обязательства</t>
  </si>
  <si>
    <t>1430</t>
  </si>
  <si>
    <t>Прочие обязательства</t>
  </si>
  <si>
    <t>1450</t>
  </si>
  <si>
    <t>Итого по разделу IV</t>
  </si>
  <si>
    <t>1400</t>
  </si>
  <si>
    <t>V. КРАТКОСРОЧНЫЕ ОБЯЗАТЕЛЬСТВА</t>
  </si>
  <si>
    <t>1510</t>
  </si>
  <si>
    <t>Краткосрочные кредиты</t>
  </si>
  <si>
    <t>15101</t>
  </si>
  <si>
    <t>Краткосрочные займы</t>
  </si>
  <si>
    <t>15102</t>
  </si>
  <si>
    <t>Проценты по краткосрочным займам</t>
  </si>
  <si>
    <t>15105</t>
  </si>
  <si>
    <t>Проценты по долгосрочным займам</t>
  </si>
  <si>
    <t>15106</t>
  </si>
  <si>
    <t>Кредиторская задолженность</t>
  </si>
  <si>
    <t>1520</t>
  </si>
  <si>
    <t>15201</t>
  </si>
  <si>
    <t>15202</t>
  </si>
  <si>
    <t>15203</t>
  </si>
  <si>
    <t>15204</t>
  </si>
  <si>
    <t>Расчеты с персоналом по оплате труда</t>
  </si>
  <si>
    <t>15205</t>
  </si>
  <si>
    <t>15206</t>
  </si>
  <si>
    <t>15208</t>
  </si>
  <si>
    <t>Доходы будущих периодов</t>
  </si>
  <si>
    <t>1530</t>
  </si>
  <si>
    <t>1540</t>
  </si>
  <si>
    <t>1550</t>
  </si>
  <si>
    <t>Итого по разделу V</t>
  </si>
  <si>
    <t>1500</t>
  </si>
  <si>
    <t>1700</t>
  </si>
  <si>
    <t>Руководитель</t>
  </si>
  <si>
    <t>Главный 
бухгалтер</t>
  </si>
  <si>
    <t>Брылева Вера Дмитриевна</t>
  </si>
  <si>
    <t>(подпись)</t>
  </si>
  <si>
    <t>(расшифровка подписи)</t>
  </si>
  <si>
    <t>Предварительная оплата работ, услуг , связанных с реконструкцией объектов основных средств</t>
  </si>
  <si>
    <t>-</t>
  </si>
  <si>
    <t>Котов Павел Валентинович</t>
  </si>
  <si>
    <t>1.1</t>
  </si>
  <si>
    <t>1.5</t>
  </si>
  <si>
    <t>4.1</t>
  </si>
  <si>
    <t>5.1</t>
  </si>
  <si>
    <t>5.3</t>
  </si>
  <si>
    <t>Дебиторская задолженность (платежи по которой ожидаются более чем через  12 месяцев после отчетной даты)</t>
  </si>
  <si>
    <t>Дебиторская задолженность (платежи по которой ожидаются в течение 12 месяцев после отчетной даты)</t>
  </si>
  <si>
    <t>2.1</t>
  </si>
  <si>
    <t>2.2</t>
  </si>
  <si>
    <t>3.1</t>
  </si>
  <si>
    <t>Частная</t>
  </si>
  <si>
    <t xml:space="preserve">Денежные эквиваленты </t>
  </si>
  <si>
    <t>30 марта 2012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</si>
</sst>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.75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17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 vertical="center" wrapText="1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" fontId="3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0" fillId="0" borderId="0" xfId="0" applyFill="1" applyAlignment="1">
      <alignment horizontal="right" vertical="center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 vertical="top"/>
    </xf>
    <xf numFmtId="1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" fontId="3" fillId="0" borderId="8" xfId="0" applyFont="1" applyFill="1" applyBorder="1" applyAlignment="1">
      <alignment horizontal="center" vertical="center"/>
    </xf>
    <xf numFmtId="1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Continuous" vertical="center"/>
    </xf>
    <xf numFmtId="0" fontId="6" fillId="0" borderId="2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Continuous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2" fillId="0" borderId="2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1" fontId="3" fillId="0" borderId="1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/>
    </xf>
    <xf numFmtId="1" fontId="3" fillId="0" borderId="15" xfId="0" applyFont="1" applyFill="1" applyBorder="1" applyAlignment="1">
      <alignment horizontal="right" vertical="center"/>
    </xf>
    <xf numFmtId="1" fontId="3" fillId="0" borderId="19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1" fontId="3" fillId="0" borderId="14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center" vertical="center"/>
    </xf>
    <xf numFmtId="1" fontId="3" fillId="0" borderId="25" xfId="0" applyFont="1" applyFill="1" applyBorder="1" applyAlignment="1">
      <alignment horizontal="right" vertical="center"/>
    </xf>
    <xf numFmtId="1" fontId="3" fillId="0" borderId="26" xfId="0" applyFont="1" applyFill="1" applyBorder="1" applyAlignment="1">
      <alignment horizontal="right" vertical="center"/>
    </xf>
    <xf numFmtId="1" fontId="3" fillId="0" borderId="27" xfId="0" applyFont="1" applyFill="1" applyBorder="1" applyAlignment="1">
      <alignment horizontal="right" vertical="center"/>
    </xf>
    <xf numFmtId="0" fontId="6" fillId="0" borderId="28" xfId="0" applyFont="1" applyFill="1" applyBorder="1" applyAlignment="1">
      <alignment/>
    </xf>
    <xf numFmtId="0" fontId="6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Continuous" vertical="center"/>
    </xf>
    <xf numFmtId="0" fontId="3" fillId="0" borderId="3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49" fontId="6" fillId="0" borderId="13" xfId="0" applyNumberFormat="1" applyFont="1" applyFill="1" applyBorder="1" applyAlignment="1">
      <alignment/>
    </xf>
    <xf numFmtId="0" fontId="6" fillId="0" borderId="15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/>
    </xf>
    <xf numFmtId="49" fontId="6" fillId="0" borderId="15" xfId="0" applyNumberFormat="1" applyFont="1" applyFill="1" applyBorder="1" applyAlignment="1">
      <alignment/>
    </xf>
    <xf numFmtId="0" fontId="6" fillId="0" borderId="15" xfId="0" applyFont="1" applyFill="1" applyBorder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right" vertical="center"/>
    </xf>
    <xf numFmtId="0" fontId="6" fillId="0" borderId="32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wrapText="1"/>
    </xf>
    <xf numFmtId="1" fontId="3" fillId="0" borderId="5" xfId="0" applyFont="1" applyFill="1" applyBorder="1" applyAlignment="1">
      <alignment horizontal="right" vertical="center"/>
    </xf>
    <xf numFmtId="1" fontId="3" fillId="0" borderId="6" xfId="0" applyFont="1" applyFill="1" applyBorder="1" applyAlignment="1">
      <alignment horizontal="right" vertical="center"/>
    </xf>
    <xf numFmtId="1" fontId="3" fillId="0" borderId="4" xfId="0" applyFont="1" applyFill="1" applyBorder="1" applyAlignment="1">
      <alignment horizontal="right" vertical="center"/>
    </xf>
    <xf numFmtId="1" fontId="3" fillId="0" borderId="5" xfId="0" applyFont="1" applyFill="1" applyBorder="1" applyAlignment="1">
      <alignment horizontal="center" vertical="center"/>
    </xf>
    <xf numFmtId="1" fontId="3" fillId="0" borderId="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1" fontId="3" fillId="0" borderId="33" xfId="0" applyFont="1" applyFill="1" applyBorder="1" applyAlignment="1">
      <alignment horizontal="right" vertical="center"/>
    </xf>
    <xf numFmtId="1" fontId="3" fillId="0" borderId="34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2" fillId="0" borderId="22" xfId="0" applyFont="1" applyFill="1" applyBorder="1" applyAlignment="1">
      <alignment horizontal="center" vertical="top"/>
    </xf>
    <xf numFmtId="0" fontId="6" fillId="0" borderId="3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/>
    </xf>
    <xf numFmtId="0" fontId="6" fillId="0" borderId="22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1" fontId="3" fillId="0" borderId="37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1" fontId="3" fillId="0" borderId="17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vertical="center"/>
    </xf>
    <xf numFmtId="0" fontId="3" fillId="0" borderId="11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6" fillId="0" borderId="2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1" fontId="3" fillId="0" borderId="39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top"/>
    </xf>
    <xf numFmtId="0" fontId="0" fillId="0" borderId="1" xfId="0" applyFill="1" applyBorder="1" applyAlignment="1">
      <alignment/>
    </xf>
    <xf numFmtId="0" fontId="5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3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200025</xdr:colOff>
      <xdr:row>11</xdr:row>
      <xdr:rowOff>0</xdr:rowOff>
    </xdr:from>
    <xdr:to>
      <xdr:col>17</xdr:col>
      <xdr:colOff>200025</xdr:colOff>
      <xdr:row>12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4343400" y="2190750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133"/>
  <sheetViews>
    <sheetView tabSelected="1" workbookViewId="0" topLeftCell="A90">
      <selection activeCell="B133" sqref="B133:G133"/>
    </sheetView>
  </sheetViews>
  <sheetFormatPr defaultColWidth="9.33203125" defaultRowHeight="11.25"/>
  <cols>
    <col min="1" max="1" width="1.5" style="1" customWidth="1"/>
    <col min="2" max="2" width="18.5" style="1" customWidth="1"/>
    <col min="3" max="18" width="3.5" style="1" customWidth="1"/>
    <col min="19" max="19" width="19.66015625" style="1" customWidth="1"/>
    <col min="20" max="23" width="3.5" style="1" customWidth="1"/>
    <col min="24" max="24" width="10.5" style="1" customWidth="1"/>
    <col min="25" max="25" width="4.33203125" style="1" customWidth="1"/>
    <col min="26" max="28" width="3.5" style="1" customWidth="1"/>
    <col min="29" max="29" width="4.5" style="1" customWidth="1"/>
    <col min="30" max="30" width="3.5" style="1" customWidth="1"/>
    <col min="31" max="31" width="4.66015625" style="1" customWidth="1"/>
    <col min="32" max="32" width="3.5" style="1" customWidth="1"/>
    <col min="33" max="33" width="4.33203125" style="1" customWidth="1"/>
    <col min="34" max="34" width="1.171875" style="1" customWidth="1"/>
    <col min="35" max="16384" width="10.33203125" style="1" customWidth="1"/>
  </cols>
  <sheetData>
    <row r="1" ht="6.75" customHeight="1"/>
    <row r="2" spans="17:22" ht="15" customHeight="1">
      <c r="Q2" s="2"/>
      <c r="R2" s="3"/>
      <c r="S2" s="2"/>
      <c r="V2" s="2"/>
    </row>
    <row r="3" spans="8:24" ht="15" customHeight="1">
      <c r="H3" s="50" t="s">
        <v>0</v>
      </c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</row>
    <row r="4" spans="8:33" ht="13.5" customHeight="1">
      <c r="H4" s="51" t="s">
        <v>1</v>
      </c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AB4" s="58" t="s">
        <v>2</v>
      </c>
      <c r="AC4" s="58"/>
      <c r="AD4" s="58"/>
      <c r="AE4" s="58"/>
      <c r="AF4" s="58"/>
      <c r="AG4" s="58"/>
    </row>
    <row r="5" spans="19:33" ht="15" customHeight="1">
      <c r="S5" s="4"/>
      <c r="AA5" s="5" t="s">
        <v>3</v>
      </c>
      <c r="AB5" s="59" t="s">
        <v>4</v>
      </c>
      <c r="AC5" s="59"/>
      <c r="AD5" s="59"/>
      <c r="AE5" s="59"/>
      <c r="AF5" s="59"/>
      <c r="AG5" s="59"/>
    </row>
    <row r="6" spans="27:33" ht="20.25" customHeight="1">
      <c r="AA6" s="5" t="s">
        <v>5</v>
      </c>
      <c r="AB6" s="60" t="s">
        <v>6</v>
      </c>
      <c r="AC6" s="60"/>
      <c r="AD6" s="61" t="s">
        <v>7</v>
      </c>
      <c r="AE6" s="61"/>
      <c r="AF6" s="62" t="s">
        <v>8</v>
      </c>
      <c r="AG6" s="62"/>
    </row>
    <row r="7" spans="2:33" ht="12">
      <c r="B7" s="6" t="s">
        <v>9</v>
      </c>
      <c r="F7" s="52" t="s">
        <v>10</v>
      </c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AA7" s="5" t="s">
        <v>11</v>
      </c>
      <c r="AB7" s="63" t="s">
        <v>12</v>
      </c>
      <c r="AC7" s="63"/>
      <c r="AD7" s="63"/>
      <c r="AE7" s="63"/>
      <c r="AF7" s="63"/>
      <c r="AG7" s="63"/>
    </row>
    <row r="8" spans="2:33" ht="20.25" customHeight="1">
      <c r="B8" s="7" t="s">
        <v>13</v>
      </c>
      <c r="AA8" s="5" t="s">
        <v>14</v>
      </c>
      <c r="AB8" s="63" t="s">
        <v>15</v>
      </c>
      <c r="AC8" s="63"/>
      <c r="AD8" s="63"/>
      <c r="AE8" s="63"/>
      <c r="AF8" s="63"/>
      <c r="AG8" s="63"/>
    </row>
    <row r="9" spans="2:33" ht="21.75" customHeight="1">
      <c r="B9" s="8" t="s">
        <v>16</v>
      </c>
      <c r="H9" s="52" t="s">
        <v>17</v>
      </c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AA9" s="9" t="s">
        <v>18</v>
      </c>
      <c r="AB9" s="63" t="s">
        <v>19</v>
      </c>
      <c r="AC9" s="63"/>
      <c r="AD9" s="63"/>
      <c r="AE9" s="63"/>
      <c r="AF9" s="63"/>
      <c r="AG9" s="63"/>
    </row>
    <row r="10" spans="2:33" ht="12" customHeight="1">
      <c r="B10" s="6" t="s">
        <v>20</v>
      </c>
      <c r="AB10" s="60" t="s">
        <v>21</v>
      </c>
      <c r="AC10" s="60"/>
      <c r="AD10" s="60"/>
      <c r="AE10" s="65" t="s">
        <v>22</v>
      </c>
      <c r="AF10" s="65"/>
      <c r="AG10" s="65"/>
    </row>
    <row r="11" spans="2:33" ht="21" customHeight="1">
      <c r="B11" s="52" t="s">
        <v>23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10"/>
      <c r="N11" s="52" t="s">
        <v>189</v>
      </c>
      <c r="O11" s="52"/>
      <c r="P11" s="52"/>
      <c r="Q11" s="52"/>
      <c r="R11" s="52"/>
      <c r="S11" s="52"/>
      <c r="T11" s="52"/>
      <c r="U11" s="52"/>
      <c r="AA11" s="5" t="s">
        <v>24</v>
      </c>
      <c r="AB11" s="60"/>
      <c r="AC11" s="60"/>
      <c r="AD11" s="60"/>
      <c r="AE11" s="65"/>
      <c r="AF11" s="65"/>
      <c r="AG11" s="65"/>
    </row>
    <row r="12" spans="2:33" ht="15" customHeight="1">
      <c r="B12" s="6" t="s">
        <v>25</v>
      </c>
      <c r="H12" s="55" t="s">
        <v>26</v>
      </c>
      <c r="I12" s="55"/>
      <c r="J12" s="55"/>
      <c r="K12" s="55"/>
      <c r="L12" s="55"/>
      <c r="M12" s="55"/>
      <c r="N12" s="55"/>
      <c r="AA12" s="5" t="s">
        <v>27</v>
      </c>
      <c r="AB12" s="66" t="s">
        <v>28</v>
      </c>
      <c r="AC12" s="66"/>
      <c r="AD12" s="66"/>
      <c r="AE12" s="66"/>
      <c r="AF12" s="66"/>
      <c r="AG12" s="66"/>
    </row>
    <row r="13" spans="2:26" ht="14.25" customHeight="1">
      <c r="B13" s="6" t="s">
        <v>29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2:26" ht="12">
      <c r="B14" s="52" t="s">
        <v>30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</row>
    <row r="15" spans="2:26" ht="12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2:26" ht="12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2:26" ht="12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2:26" ht="12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ht="8.25" customHeight="1"/>
    <row r="20" ht="5.25" customHeight="1"/>
    <row r="21" ht="6" customHeight="1"/>
    <row r="22" ht="11.25" customHeight="1"/>
    <row r="23" spans="3:33" ht="34.5" customHeight="1">
      <c r="C23" s="67" t="s">
        <v>31</v>
      </c>
      <c r="D23" s="67"/>
      <c r="E23" s="67"/>
      <c r="F23" s="67"/>
      <c r="G23" s="68" t="s">
        <v>32</v>
      </c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8" t="s">
        <v>33</v>
      </c>
      <c r="U23" s="68"/>
      <c r="V23" s="64" t="s">
        <v>34</v>
      </c>
      <c r="W23" s="64"/>
      <c r="X23" s="64"/>
      <c r="Y23" s="64"/>
      <c r="Z23" s="64" t="s">
        <v>35</v>
      </c>
      <c r="AA23" s="64"/>
      <c r="AB23" s="64"/>
      <c r="AC23" s="64"/>
      <c r="AD23" s="64" t="s">
        <v>36</v>
      </c>
      <c r="AE23" s="64"/>
      <c r="AF23" s="64"/>
      <c r="AG23" s="64"/>
    </row>
    <row r="24" spans="3:33" ht="19.5" customHeight="1">
      <c r="C24" s="71"/>
      <c r="D24" s="71"/>
      <c r="E24" s="71"/>
      <c r="F24" s="71"/>
      <c r="G24" s="77" t="s">
        <v>37</v>
      </c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53"/>
      <c r="U24" s="53"/>
      <c r="V24" s="54"/>
      <c r="W24" s="54"/>
      <c r="X24" s="54"/>
      <c r="Y24" s="54"/>
      <c r="Z24" s="54"/>
      <c r="AA24" s="54"/>
      <c r="AB24" s="54"/>
      <c r="AC24" s="54"/>
      <c r="AD24" s="70"/>
      <c r="AE24" s="70"/>
      <c r="AF24" s="70"/>
      <c r="AG24" s="70"/>
    </row>
    <row r="25" spans="3:33" ht="12.75">
      <c r="C25" s="71"/>
      <c r="D25" s="71"/>
      <c r="E25" s="71"/>
      <c r="F25" s="71"/>
      <c r="G25" s="72" t="s">
        <v>38</v>
      </c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4"/>
      <c r="U25" s="74"/>
      <c r="V25" s="75"/>
      <c r="W25" s="75"/>
      <c r="X25" s="75"/>
      <c r="Y25" s="75"/>
      <c r="Z25" s="75"/>
      <c r="AA25" s="75"/>
      <c r="AB25" s="75"/>
      <c r="AC25" s="75"/>
      <c r="AD25" s="76"/>
      <c r="AE25" s="76"/>
      <c r="AF25" s="76"/>
      <c r="AG25" s="76"/>
    </row>
    <row r="26" spans="3:33" s="13" customFormat="1" ht="12.75">
      <c r="C26" s="42"/>
      <c r="D26" s="42"/>
      <c r="E26" s="42"/>
      <c r="F26" s="42"/>
      <c r="G26" s="56" t="s">
        <v>39</v>
      </c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7" t="s">
        <v>40</v>
      </c>
      <c r="U26" s="57"/>
      <c r="V26" s="80">
        <v>524</v>
      </c>
      <c r="W26" s="80">
        <v>524</v>
      </c>
      <c r="X26" s="80">
        <v>524</v>
      </c>
      <c r="Y26" s="80">
        <v>524</v>
      </c>
      <c r="Z26" s="80">
        <v>394</v>
      </c>
      <c r="AA26" s="80">
        <v>394</v>
      </c>
      <c r="AB26" s="80">
        <v>394</v>
      </c>
      <c r="AC26" s="80">
        <v>394</v>
      </c>
      <c r="AD26" s="79" t="s">
        <v>41</v>
      </c>
      <c r="AE26" s="79"/>
      <c r="AF26" s="79"/>
      <c r="AG26" s="79"/>
    </row>
    <row r="27" spans="3:33" ht="12.75">
      <c r="C27" s="71"/>
      <c r="D27" s="71"/>
      <c r="E27" s="71"/>
      <c r="F27" s="71"/>
      <c r="G27" s="14"/>
      <c r="H27" s="81" t="s">
        <v>42</v>
      </c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74"/>
      <c r="U27" s="74"/>
      <c r="V27" s="82"/>
      <c r="W27" s="82"/>
      <c r="X27" s="82"/>
      <c r="Y27" s="82"/>
      <c r="Z27" s="82"/>
      <c r="AA27" s="82"/>
      <c r="AB27" s="82"/>
      <c r="AC27" s="82"/>
      <c r="AD27" s="83"/>
      <c r="AE27" s="83"/>
      <c r="AF27" s="83"/>
      <c r="AG27" s="83"/>
    </row>
    <row r="28" spans="3:33" s="11" customFormat="1" ht="12.75">
      <c r="C28" s="42" t="s">
        <v>179</v>
      </c>
      <c r="D28" s="42"/>
      <c r="E28" s="42"/>
      <c r="F28" s="42"/>
      <c r="G28" s="15"/>
      <c r="H28" s="84" t="s">
        <v>43</v>
      </c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57" t="s">
        <v>44</v>
      </c>
      <c r="U28" s="57"/>
      <c r="V28" s="80">
        <v>524</v>
      </c>
      <c r="W28" s="80">
        <v>524</v>
      </c>
      <c r="X28" s="80">
        <v>524</v>
      </c>
      <c r="Y28" s="80">
        <v>524</v>
      </c>
      <c r="Z28" s="78" t="s">
        <v>41</v>
      </c>
      <c r="AA28" s="78"/>
      <c r="AB28" s="78"/>
      <c r="AC28" s="78"/>
      <c r="AD28" s="79" t="s">
        <v>41</v>
      </c>
      <c r="AE28" s="79"/>
      <c r="AF28" s="79"/>
      <c r="AG28" s="79"/>
    </row>
    <row r="29" spans="3:33" s="11" customFormat="1" ht="12.75">
      <c r="C29" s="42" t="s">
        <v>180</v>
      </c>
      <c r="D29" s="42"/>
      <c r="E29" s="42"/>
      <c r="F29" s="42"/>
      <c r="G29" s="15"/>
      <c r="H29" s="84" t="s">
        <v>45</v>
      </c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57" t="s">
        <v>46</v>
      </c>
      <c r="U29" s="57"/>
      <c r="V29" s="78" t="s">
        <v>41</v>
      </c>
      <c r="W29" s="78"/>
      <c r="X29" s="78"/>
      <c r="Y29" s="78"/>
      <c r="Z29" s="80">
        <v>394</v>
      </c>
      <c r="AA29" s="80">
        <v>394</v>
      </c>
      <c r="AB29" s="80">
        <v>394</v>
      </c>
      <c r="AC29" s="80">
        <v>394</v>
      </c>
      <c r="AD29" s="79" t="s">
        <v>41</v>
      </c>
      <c r="AE29" s="79"/>
      <c r="AF29" s="79"/>
      <c r="AG29" s="79"/>
    </row>
    <row r="30" spans="3:33" ht="12.75">
      <c r="C30" s="85"/>
      <c r="D30" s="85"/>
      <c r="E30" s="85"/>
      <c r="F30" s="85"/>
      <c r="G30" s="86" t="s">
        <v>47</v>
      </c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7" t="s">
        <v>48</v>
      </c>
      <c r="U30" s="87"/>
      <c r="V30" s="88" t="s">
        <v>41</v>
      </c>
      <c r="W30" s="88"/>
      <c r="X30" s="88"/>
      <c r="Y30" s="88"/>
      <c r="Z30" s="88" t="s">
        <v>41</v>
      </c>
      <c r="AA30" s="88"/>
      <c r="AB30" s="88"/>
      <c r="AC30" s="88"/>
      <c r="AD30" s="89" t="s">
        <v>41</v>
      </c>
      <c r="AE30" s="89"/>
      <c r="AF30" s="89"/>
      <c r="AG30" s="89"/>
    </row>
    <row r="31" spans="3:33" s="13" customFormat="1" ht="12.75">
      <c r="C31" s="90"/>
      <c r="D31" s="90"/>
      <c r="E31" s="90"/>
      <c r="F31" s="90"/>
      <c r="G31" s="86" t="s">
        <v>49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7" t="s">
        <v>50</v>
      </c>
      <c r="U31" s="87"/>
      <c r="V31" s="91">
        <v>771231</v>
      </c>
      <c r="W31" s="91">
        <v>394124</v>
      </c>
      <c r="X31" s="91">
        <v>394124</v>
      </c>
      <c r="Y31" s="91">
        <v>394124</v>
      </c>
      <c r="Z31" s="91">
        <v>101687</v>
      </c>
      <c r="AA31" s="91">
        <v>101686</v>
      </c>
      <c r="AB31" s="91">
        <v>101686</v>
      </c>
      <c r="AC31" s="91">
        <v>101686</v>
      </c>
      <c r="AD31" s="92">
        <v>78662</v>
      </c>
      <c r="AE31" s="92">
        <v>78662</v>
      </c>
      <c r="AF31" s="92">
        <v>78662</v>
      </c>
      <c r="AG31" s="92">
        <v>78662</v>
      </c>
    </row>
    <row r="32" spans="3:33" ht="12.75">
      <c r="C32" s="71"/>
      <c r="D32" s="71"/>
      <c r="E32" s="71"/>
      <c r="F32" s="71"/>
      <c r="G32" s="14"/>
      <c r="H32" s="81" t="s">
        <v>42</v>
      </c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74"/>
      <c r="U32" s="74"/>
      <c r="V32" s="82"/>
      <c r="W32" s="82"/>
      <c r="X32" s="82"/>
      <c r="Y32" s="82"/>
      <c r="Z32" s="82"/>
      <c r="AA32" s="82"/>
      <c r="AB32" s="82"/>
      <c r="AC32" s="82"/>
      <c r="AD32" s="83"/>
      <c r="AE32" s="83"/>
      <c r="AF32" s="83"/>
      <c r="AG32" s="83"/>
    </row>
    <row r="33" spans="3:33" s="11" customFormat="1" ht="12.75">
      <c r="C33" s="42" t="s">
        <v>186</v>
      </c>
      <c r="D33" s="42"/>
      <c r="E33" s="42"/>
      <c r="F33" s="42"/>
      <c r="G33" s="15"/>
      <c r="H33" s="93" t="s">
        <v>51</v>
      </c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57" t="s">
        <v>52</v>
      </c>
      <c r="U33" s="57"/>
      <c r="V33" s="80">
        <v>119851</v>
      </c>
      <c r="W33" s="80">
        <v>119851</v>
      </c>
      <c r="X33" s="80">
        <v>119851</v>
      </c>
      <c r="Y33" s="80">
        <v>119851</v>
      </c>
      <c r="Z33" s="80">
        <v>90034</v>
      </c>
      <c r="AA33" s="80">
        <v>90034</v>
      </c>
      <c r="AB33" s="80">
        <v>90034</v>
      </c>
      <c r="AC33" s="80">
        <v>90034</v>
      </c>
      <c r="AD33" s="94">
        <v>77915</v>
      </c>
      <c r="AE33" s="94">
        <v>77915</v>
      </c>
      <c r="AF33" s="94">
        <v>77915</v>
      </c>
      <c r="AG33" s="94">
        <v>77915</v>
      </c>
    </row>
    <row r="34" spans="3:33" s="11" customFormat="1" ht="12.75">
      <c r="C34" s="42" t="s">
        <v>187</v>
      </c>
      <c r="D34" s="42"/>
      <c r="E34" s="42"/>
      <c r="F34" s="42"/>
      <c r="G34" s="15"/>
      <c r="H34" s="93" t="s">
        <v>53</v>
      </c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57" t="s">
        <v>54</v>
      </c>
      <c r="U34" s="57"/>
      <c r="V34" s="80">
        <v>371783</v>
      </c>
      <c r="W34" s="80">
        <v>274273</v>
      </c>
      <c r="X34" s="80">
        <v>274273</v>
      </c>
      <c r="Y34" s="80">
        <v>274273</v>
      </c>
      <c r="Z34" s="80">
        <v>11653</v>
      </c>
      <c r="AA34" s="80">
        <v>11652</v>
      </c>
      <c r="AB34" s="80">
        <v>11652</v>
      </c>
      <c r="AC34" s="80">
        <v>11652</v>
      </c>
      <c r="AD34" s="94">
        <v>747</v>
      </c>
      <c r="AE34" s="94">
        <v>747</v>
      </c>
      <c r="AF34" s="94">
        <v>747</v>
      </c>
      <c r="AG34" s="94">
        <v>747</v>
      </c>
    </row>
    <row r="35" spans="3:33" s="11" customFormat="1" ht="27.75" customHeight="1" thickBot="1">
      <c r="C35" s="42" t="s">
        <v>187</v>
      </c>
      <c r="D35" s="42"/>
      <c r="E35" s="42"/>
      <c r="F35" s="42"/>
      <c r="G35" s="15"/>
      <c r="H35" s="43" t="s">
        <v>176</v>
      </c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4"/>
      <c r="T35" s="45">
        <v>11307</v>
      </c>
      <c r="U35" s="46"/>
      <c r="V35" s="47">
        <v>279597</v>
      </c>
      <c r="W35" s="48"/>
      <c r="X35" s="48"/>
      <c r="Y35" s="49"/>
      <c r="Z35" s="29" t="s">
        <v>177</v>
      </c>
      <c r="AA35" s="39"/>
      <c r="AB35" s="39"/>
      <c r="AC35" s="40"/>
      <c r="AD35" s="29" t="s">
        <v>177</v>
      </c>
      <c r="AE35" s="39"/>
      <c r="AF35" s="39"/>
      <c r="AG35" s="41"/>
    </row>
    <row r="36" spans="3:33" s="13" customFormat="1" ht="12.75">
      <c r="C36" s="42"/>
      <c r="D36" s="42"/>
      <c r="E36" s="42"/>
      <c r="F36" s="42"/>
      <c r="G36" s="95" t="s">
        <v>55</v>
      </c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87" t="s">
        <v>56</v>
      </c>
      <c r="U36" s="87"/>
      <c r="V36" s="88" t="s">
        <v>41</v>
      </c>
      <c r="W36" s="88"/>
      <c r="X36" s="88"/>
      <c r="Y36" s="88"/>
      <c r="Z36" s="88" t="s">
        <v>41</v>
      </c>
      <c r="AA36" s="88"/>
      <c r="AB36" s="88"/>
      <c r="AC36" s="88"/>
      <c r="AD36" s="89" t="s">
        <v>41</v>
      </c>
      <c r="AE36" s="89"/>
      <c r="AF36" s="89"/>
      <c r="AG36" s="89"/>
    </row>
    <row r="37" spans="3:33" s="13" customFormat="1" ht="12.75">
      <c r="C37" s="42" t="s">
        <v>188</v>
      </c>
      <c r="D37" s="42"/>
      <c r="E37" s="42"/>
      <c r="F37" s="42"/>
      <c r="G37" s="86" t="s">
        <v>57</v>
      </c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7" t="s">
        <v>58</v>
      </c>
      <c r="U37" s="87"/>
      <c r="V37" s="88" t="s">
        <v>177</v>
      </c>
      <c r="W37" s="88"/>
      <c r="X37" s="88"/>
      <c r="Y37" s="88"/>
      <c r="Z37" s="88">
        <v>19000</v>
      </c>
      <c r="AA37" s="88"/>
      <c r="AB37" s="88"/>
      <c r="AC37" s="88"/>
      <c r="AD37" s="89">
        <v>15000</v>
      </c>
      <c r="AE37" s="89"/>
      <c r="AF37" s="89"/>
      <c r="AG37" s="89"/>
    </row>
    <row r="38" spans="3:33" s="13" customFormat="1" ht="12.75">
      <c r="C38" s="85"/>
      <c r="D38" s="85"/>
      <c r="E38" s="85"/>
      <c r="F38" s="85"/>
      <c r="G38" s="56" t="s">
        <v>59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87" t="s">
        <v>60</v>
      </c>
      <c r="U38" s="87"/>
      <c r="V38" s="91">
        <v>19362</v>
      </c>
      <c r="W38" s="91">
        <v>19254</v>
      </c>
      <c r="X38" s="91">
        <v>19254</v>
      </c>
      <c r="Y38" s="91">
        <v>19254</v>
      </c>
      <c r="Z38" s="91">
        <v>825</v>
      </c>
      <c r="AA38" s="91">
        <v>825</v>
      </c>
      <c r="AB38" s="91">
        <v>825</v>
      </c>
      <c r="AC38" s="91">
        <v>825</v>
      </c>
      <c r="AD38" s="92">
        <v>648</v>
      </c>
      <c r="AE38" s="92">
        <v>648</v>
      </c>
      <c r="AF38" s="92">
        <v>648</v>
      </c>
      <c r="AG38" s="92">
        <v>648</v>
      </c>
    </row>
    <row r="39" spans="3:33" s="13" customFormat="1" ht="12.75" customHeight="1" thickBot="1">
      <c r="C39" s="85"/>
      <c r="D39" s="85"/>
      <c r="E39" s="85"/>
      <c r="F39" s="85"/>
      <c r="G39" s="86" t="s">
        <v>61</v>
      </c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7" t="s">
        <v>62</v>
      </c>
      <c r="U39" s="87"/>
      <c r="V39" s="88" t="s">
        <v>177</v>
      </c>
      <c r="W39" s="88"/>
      <c r="X39" s="88"/>
      <c r="Y39" s="88"/>
      <c r="Z39" s="88" t="s">
        <v>41</v>
      </c>
      <c r="AA39" s="88"/>
      <c r="AB39" s="88"/>
      <c r="AC39" s="88"/>
      <c r="AD39" s="89" t="s">
        <v>41</v>
      </c>
      <c r="AE39" s="89"/>
      <c r="AF39" s="89"/>
      <c r="AG39" s="89"/>
    </row>
    <row r="40" spans="3:33" s="13" customFormat="1" ht="13.5" thickBot="1">
      <c r="C40" s="100"/>
      <c r="D40" s="100"/>
      <c r="E40" s="100"/>
      <c r="F40" s="100"/>
      <c r="G40" s="101" t="s">
        <v>63</v>
      </c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96" t="s">
        <v>64</v>
      </c>
      <c r="U40" s="96"/>
      <c r="V40" s="97">
        <v>791117</v>
      </c>
      <c r="W40" s="97">
        <v>413902</v>
      </c>
      <c r="X40" s="97">
        <v>413902</v>
      </c>
      <c r="Y40" s="97">
        <v>413902</v>
      </c>
      <c r="Z40" s="98">
        <v>121906</v>
      </c>
      <c r="AA40" s="98">
        <v>102905</v>
      </c>
      <c r="AB40" s="98">
        <v>102905</v>
      </c>
      <c r="AC40" s="98">
        <v>102905</v>
      </c>
      <c r="AD40" s="99">
        <v>94310</v>
      </c>
      <c r="AE40" s="99">
        <v>79311</v>
      </c>
      <c r="AF40" s="99">
        <v>79311</v>
      </c>
      <c r="AG40" s="99">
        <v>79311</v>
      </c>
    </row>
    <row r="41" spans="3:33" ht="12.75">
      <c r="C41" s="100"/>
      <c r="D41" s="100"/>
      <c r="E41" s="100"/>
      <c r="F41" s="100"/>
      <c r="G41" s="102" t="s">
        <v>65</v>
      </c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53"/>
      <c r="U41" s="53"/>
      <c r="V41" s="104"/>
      <c r="W41" s="104"/>
      <c r="X41" s="104"/>
      <c r="Y41" s="104"/>
      <c r="Z41" s="104"/>
      <c r="AA41" s="104"/>
      <c r="AB41" s="104"/>
      <c r="AC41" s="104"/>
      <c r="AD41" s="105"/>
      <c r="AE41" s="105"/>
      <c r="AF41" s="105"/>
      <c r="AG41" s="105"/>
    </row>
    <row r="42" spans="3:33" s="13" customFormat="1" ht="12.75">
      <c r="C42" s="106"/>
      <c r="D42" s="106"/>
      <c r="E42" s="106"/>
      <c r="F42" s="106"/>
      <c r="G42" s="56" t="s">
        <v>66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7" t="s">
        <v>67</v>
      </c>
      <c r="U42" s="57"/>
      <c r="V42" s="80">
        <v>13757</v>
      </c>
      <c r="W42" s="80">
        <v>13852</v>
      </c>
      <c r="X42" s="80">
        <v>13852</v>
      </c>
      <c r="Y42" s="80">
        <v>13852</v>
      </c>
      <c r="Z42" s="80">
        <v>15153</v>
      </c>
      <c r="AA42" s="80">
        <v>15153</v>
      </c>
      <c r="AB42" s="80">
        <v>15153</v>
      </c>
      <c r="AC42" s="80">
        <v>15153</v>
      </c>
      <c r="AD42" s="94">
        <v>13597</v>
      </c>
      <c r="AE42" s="94">
        <v>13597</v>
      </c>
      <c r="AF42" s="94">
        <v>13597</v>
      </c>
      <c r="AG42" s="94">
        <v>13597</v>
      </c>
    </row>
    <row r="43" spans="3:33" ht="12.75">
      <c r="C43" s="71"/>
      <c r="D43" s="71"/>
      <c r="E43" s="71"/>
      <c r="F43" s="71"/>
      <c r="G43" s="14"/>
      <c r="H43" s="81" t="s">
        <v>42</v>
      </c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74"/>
      <c r="U43" s="74"/>
      <c r="V43" s="82"/>
      <c r="W43" s="82"/>
      <c r="X43" s="82"/>
      <c r="Y43" s="82"/>
      <c r="Z43" s="82"/>
      <c r="AA43" s="82"/>
      <c r="AB43" s="82"/>
      <c r="AC43" s="82"/>
      <c r="AD43" s="83"/>
      <c r="AE43" s="83"/>
      <c r="AF43" s="83"/>
      <c r="AG43" s="83"/>
    </row>
    <row r="44" spans="3:33" s="11" customFormat="1" ht="12.75">
      <c r="C44" s="42" t="s">
        <v>181</v>
      </c>
      <c r="D44" s="42"/>
      <c r="E44" s="42"/>
      <c r="F44" s="42"/>
      <c r="G44" s="15"/>
      <c r="H44" s="93" t="s">
        <v>68</v>
      </c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57" t="s">
        <v>69</v>
      </c>
      <c r="U44" s="57"/>
      <c r="V44" s="80">
        <v>13757</v>
      </c>
      <c r="W44" s="80">
        <v>13852</v>
      </c>
      <c r="X44" s="80">
        <v>13852</v>
      </c>
      <c r="Y44" s="80">
        <v>13852</v>
      </c>
      <c r="Z44" s="80">
        <v>15153</v>
      </c>
      <c r="AA44" s="80">
        <v>15153</v>
      </c>
      <c r="AB44" s="80">
        <v>15153</v>
      </c>
      <c r="AC44" s="80">
        <v>15153</v>
      </c>
      <c r="AD44" s="94">
        <v>13597</v>
      </c>
      <c r="AE44" s="94">
        <v>13597</v>
      </c>
      <c r="AF44" s="94">
        <v>13597</v>
      </c>
      <c r="AG44" s="94">
        <v>13597</v>
      </c>
    </row>
    <row r="45" spans="3:33" s="13" customFormat="1" ht="12.75">
      <c r="C45" s="85"/>
      <c r="D45" s="85"/>
      <c r="E45" s="85"/>
      <c r="F45" s="85"/>
      <c r="G45" s="107" t="s">
        <v>70</v>
      </c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87" t="s">
        <v>71</v>
      </c>
      <c r="U45" s="87"/>
      <c r="V45" s="91">
        <v>19241</v>
      </c>
      <c r="W45" s="91">
        <v>1706</v>
      </c>
      <c r="X45" s="91">
        <v>1706</v>
      </c>
      <c r="Y45" s="91">
        <v>1706</v>
      </c>
      <c r="Z45" s="88" t="s">
        <v>41</v>
      </c>
      <c r="AA45" s="88"/>
      <c r="AB45" s="88"/>
      <c r="AC45" s="88"/>
      <c r="AD45" s="92">
        <v>1</v>
      </c>
      <c r="AE45" s="92">
        <v>1</v>
      </c>
      <c r="AF45" s="92">
        <v>1</v>
      </c>
      <c r="AG45" s="92">
        <v>1</v>
      </c>
    </row>
    <row r="46" spans="3:33" ht="12.75">
      <c r="C46" s="71"/>
      <c r="D46" s="71"/>
      <c r="E46" s="71"/>
      <c r="F46" s="71"/>
      <c r="G46" s="14"/>
      <c r="H46" s="81" t="s">
        <v>42</v>
      </c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74"/>
      <c r="U46" s="74"/>
      <c r="V46" s="82"/>
      <c r="W46" s="82"/>
      <c r="X46" s="82"/>
      <c r="Y46" s="82"/>
      <c r="Z46" s="82"/>
      <c r="AA46" s="82"/>
      <c r="AB46" s="82"/>
      <c r="AC46" s="82"/>
      <c r="AD46" s="83"/>
      <c r="AE46" s="83"/>
      <c r="AF46" s="83"/>
      <c r="AG46" s="83"/>
    </row>
    <row r="47" spans="3:33" s="11" customFormat="1" ht="12.75">
      <c r="C47" s="108"/>
      <c r="D47" s="108"/>
      <c r="E47" s="108"/>
      <c r="F47" s="108"/>
      <c r="G47" s="15"/>
      <c r="H47" s="93" t="s">
        <v>72</v>
      </c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57" t="s">
        <v>73</v>
      </c>
      <c r="U47" s="57"/>
      <c r="V47" s="80">
        <v>19230</v>
      </c>
      <c r="W47" s="80">
        <v>1678</v>
      </c>
      <c r="X47" s="80">
        <v>1678</v>
      </c>
      <c r="Y47" s="80">
        <v>1678</v>
      </c>
      <c r="Z47" s="78" t="s">
        <v>41</v>
      </c>
      <c r="AA47" s="78"/>
      <c r="AB47" s="78"/>
      <c r="AC47" s="78"/>
      <c r="AD47" s="79" t="s">
        <v>41</v>
      </c>
      <c r="AE47" s="79"/>
      <c r="AF47" s="79"/>
      <c r="AG47" s="79"/>
    </row>
    <row r="48" spans="3:33" s="11" customFormat="1" ht="12.75">
      <c r="C48" s="108"/>
      <c r="D48" s="108"/>
      <c r="E48" s="108"/>
      <c r="F48" s="108"/>
      <c r="G48" s="15"/>
      <c r="H48" s="93" t="s">
        <v>74</v>
      </c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57" t="s">
        <v>75</v>
      </c>
      <c r="U48" s="57"/>
      <c r="V48" s="80">
        <v>11</v>
      </c>
      <c r="W48" s="80">
        <v>28</v>
      </c>
      <c r="X48" s="80">
        <v>28</v>
      </c>
      <c r="Y48" s="80">
        <v>28</v>
      </c>
      <c r="Z48" s="78" t="s">
        <v>41</v>
      </c>
      <c r="AA48" s="78"/>
      <c r="AB48" s="78"/>
      <c r="AC48" s="78"/>
      <c r="AD48" s="94">
        <v>1</v>
      </c>
      <c r="AE48" s="94">
        <v>1</v>
      </c>
      <c r="AF48" s="94">
        <v>1</v>
      </c>
      <c r="AG48" s="94">
        <v>1</v>
      </c>
    </row>
    <row r="49" spans="3:33" s="13" customFormat="1" ht="12.75">
      <c r="C49" s="109" t="s">
        <v>182</v>
      </c>
      <c r="D49" s="109"/>
      <c r="E49" s="109"/>
      <c r="F49" s="109"/>
      <c r="G49" s="110" t="s">
        <v>76</v>
      </c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87" t="s">
        <v>77</v>
      </c>
      <c r="U49" s="87"/>
      <c r="V49" s="91">
        <v>73351</v>
      </c>
      <c r="W49" s="91">
        <v>70487</v>
      </c>
      <c r="X49" s="91">
        <v>70487</v>
      </c>
      <c r="Y49" s="91">
        <v>70487</v>
      </c>
      <c r="Z49" s="91">
        <v>31091</v>
      </c>
      <c r="AA49" s="91">
        <v>27501</v>
      </c>
      <c r="AB49" s="91">
        <v>27501</v>
      </c>
      <c r="AC49" s="91">
        <v>27501</v>
      </c>
      <c r="AD49" s="92">
        <v>22757</v>
      </c>
      <c r="AE49" s="92">
        <v>20620</v>
      </c>
      <c r="AF49" s="92">
        <v>20620</v>
      </c>
      <c r="AG49" s="92">
        <v>20620</v>
      </c>
    </row>
    <row r="50" spans="3:33" ht="12.75">
      <c r="C50" s="71"/>
      <c r="D50" s="71"/>
      <c r="E50" s="71"/>
      <c r="F50" s="71"/>
      <c r="G50" s="14"/>
      <c r="H50" s="81" t="s">
        <v>42</v>
      </c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74"/>
      <c r="U50" s="74"/>
      <c r="V50" s="82"/>
      <c r="W50" s="82"/>
      <c r="X50" s="82"/>
      <c r="Y50" s="82"/>
      <c r="Z50" s="82"/>
      <c r="AA50" s="82"/>
      <c r="AB50" s="82"/>
      <c r="AC50" s="82"/>
      <c r="AD50" s="83"/>
      <c r="AE50" s="83"/>
      <c r="AF50" s="83"/>
      <c r="AG50" s="83"/>
    </row>
    <row r="51" spans="3:33" ht="34.5" customHeight="1">
      <c r="C51" s="159"/>
      <c r="D51" s="160"/>
      <c r="E51" s="160"/>
      <c r="F51" s="161"/>
      <c r="G51" s="14"/>
      <c r="H51" s="162" t="s">
        <v>184</v>
      </c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4"/>
      <c r="T51" s="165">
        <v>1231</v>
      </c>
      <c r="U51" s="166"/>
      <c r="V51" s="167" t="s">
        <v>177</v>
      </c>
      <c r="W51" s="168"/>
      <c r="X51" s="168"/>
      <c r="Y51" s="169"/>
      <c r="Z51" s="115">
        <v>2353</v>
      </c>
      <c r="AA51" s="116"/>
      <c r="AB51" s="116"/>
      <c r="AC51" s="117"/>
      <c r="AD51" s="115">
        <v>814</v>
      </c>
      <c r="AE51" s="116"/>
      <c r="AF51" s="116"/>
      <c r="AG51" s="118"/>
    </row>
    <row r="52" spans="3:33" ht="28.5" customHeight="1">
      <c r="C52" s="159"/>
      <c r="D52" s="160"/>
      <c r="E52" s="160"/>
      <c r="F52" s="161"/>
      <c r="G52" s="14"/>
      <c r="H52" s="162" t="s">
        <v>185</v>
      </c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4"/>
      <c r="T52" s="165">
        <v>1232</v>
      </c>
      <c r="U52" s="166"/>
      <c r="V52" s="170">
        <f>75355-2005+1</f>
        <v>73351</v>
      </c>
      <c r="W52" s="116"/>
      <c r="X52" s="116"/>
      <c r="Y52" s="117"/>
      <c r="Z52" s="115">
        <v>28738</v>
      </c>
      <c r="AA52" s="116"/>
      <c r="AB52" s="116"/>
      <c r="AC52" s="117"/>
      <c r="AD52" s="115">
        <v>21943</v>
      </c>
      <c r="AE52" s="116"/>
      <c r="AF52" s="116"/>
      <c r="AG52" s="118"/>
    </row>
    <row r="53" spans="3:33" ht="13.5" customHeight="1">
      <c r="C53" s="159"/>
      <c r="D53" s="160"/>
      <c r="E53" s="160"/>
      <c r="F53" s="161"/>
      <c r="G53" s="14"/>
      <c r="H53" s="162" t="s">
        <v>42</v>
      </c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4"/>
      <c r="T53" s="165"/>
      <c r="U53" s="166"/>
      <c r="V53" s="167"/>
      <c r="W53" s="168"/>
      <c r="X53" s="168"/>
      <c r="Y53" s="169"/>
      <c r="Z53" s="165"/>
      <c r="AA53" s="168"/>
      <c r="AB53" s="168"/>
      <c r="AC53" s="169"/>
      <c r="AD53" s="165"/>
      <c r="AE53" s="168"/>
      <c r="AF53" s="168"/>
      <c r="AG53" s="166"/>
    </row>
    <row r="54" spans="3:33" s="11" customFormat="1" ht="12.75" customHeight="1">
      <c r="C54" s="108"/>
      <c r="D54" s="108"/>
      <c r="E54" s="108"/>
      <c r="F54" s="108"/>
      <c r="G54" s="15"/>
      <c r="H54" s="111" t="s">
        <v>78</v>
      </c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3"/>
      <c r="T54" s="171" t="s">
        <v>79</v>
      </c>
      <c r="U54" s="171"/>
      <c r="V54" s="91">
        <v>8601</v>
      </c>
      <c r="W54" s="91">
        <v>7572</v>
      </c>
      <c r="X54" s="91">
        <v>7572</v>
      </c>
      <c r="Y54" s="91">
        <v>7572</v>
      </c>
      <c r="Z54" s="91">
        <f>10355+984</f>
        <v>11339</v>
      </c>
      <c r="AA54" s="91">
        <v>10355</v>
      </c>
      <c r="AB54" s="91">
        <v>10355</v>
      </c>
      <c r="AC54" s="91">
        <v>10355</v>
      </c>
      <c r="AD54" s="91">
        <v>1625</v>
      </c>
      <c r="AE54" s="91">
        <v>1625</v>
      </c>
      <c r="AF54" s="91">
        <v>1625</v>
      </c>
      <c r="AG54" s="91">
        <v>1625</v>
      </c>
    </row>
    <row r="55" spans="3:33" s="11" customFormat="1" ht="12.75">
      <c r="C55" s="108"/>
      <c r="D55" s="108"/>
      <c r="E55" s="108"/>
      <c r="F55" s="108"/>
      <c r="G55" s="15"/>
      <c r="H55" s="119" t="s">
        <v>80</v>
      </c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4" t="s">
        <v>81</v>
      </c>
      <c r="U55" s="114"/>
      <c r="V55" s="80">
        <v>18879</v>
      </c>
      <c r="W55" s="80">
        <v>19020</v>
      </c>
      <c r="X55" s="80">
        <v>19020</v>
      </c>
      <c r="Y55" s="80">
        <v>19020</v>
      </c>
      <c r="Z55" s="80">
        <v>12272</v>
      </c>
      <c r="AA55" s="80">
        <v>12272</v>
      </c>
      <c r="AB55" s="80">
        <v>12272</v>
      </c>
      <c r="AC55" s="80">
        <v>12272</v>
      </c>
      <c r="AD55" s="94">
        <v>17976</v>
      </c>
      <c r="AE55" s="94">
        <v>17976</v>
      </c>
      <c r="AF55" s="94">
        <v>17976</v>
      </c>
      <c r="AG55" s="94">
        <v>17976</v>
      </c>
    </row>
    <row r="56" spans="3:33" s="11" customFormat="1" ht="12.75">
      <c r="C56" s="108"/>
      <c r="D56" s="108"/>
      <c r="E56" s="108"/>
      <c r="F56" s="108"/>
      <c r="G56" s="15"/>
      <c r="H56" s="119" t="s">
        <v>82</v>
      </c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4" t="s">
        <v>83</v>
      </c>
      <c r="U56" s="114"/>
      <c r="V56" s="80">
        <v>43763</v>
      </c>
      <c r="W56" s="80">
        <v>43739</v>
      </c>
      <c r="X56" s="80">
        <v>43739</v>
      </c>
      <c r="Y56" s="80">
        <v>43739</v>
      </c>
      <c r="Z56" s="80">
        <v>2360</v>
      </c>
      <c r="AA56" s="80">
        <v>2360</v>
      </c>
      <c r="AB56" s="80">
        <v>2360</v>
      </c>
      <c r="AC56" s="80">
        <v>2360</v>
      </c>
      <c r="AD56" s="79" t="s">
        <v>41</v>
      </c>
      <c r="AE56" s="79"/>
      <c r="AF56" s="79"/>
      <c r="AG56" s="79"/>
    </row>
    <row r="57" spans="3:33" s="11" customFormat="1" ht="12.75">
      <c r="C57" s="108"/>
      <c r="D57" s="108"/>
      <c r="E57" s="108"/>
      <c r="F57" s="108"/>
      <c r="G57" s="15"/>
      <c r="H57" s="119" t="s">
        <v>84</v>
      </c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4" t="s">
        <v>85</v>
      </c>
      <c r="U57" s="114"/>
      <c r="V57" s="80">
        <v>38</v>
      </c>
      <c r="W57" s="80">
        <v>38</v>
      </c>
      <c r="X57" s="80">
        <v>38</v>
      </c>
      <c r="Y57" s="80">
        <v>38</v>
      </c>
      <c r="Z57" s="80">
        <v>2</v>
      </c>
      <c r="AA57" s="80">
        <v>2</v>
      </c>
      <c r="AB57" s="80">
        <v>2</v>
      </c>
      <c r="AC57" s="80">
        <v>2</v>
      </c>
      <c r="AD57" s="94">
        <v>65</v>
      </c>
      <c r="AE57" s="94">
        <v>65</v>
      </c>
      <c r="AF57" s="94">
        <v>65</v>
      </c>
      <c r="AG57" s="94">
        <v>65</v>
      </c>
    </row>
    <row r="58" spans="3:33" s="11" customFormat="1" ht="12.75">
      <c r="C58" s="108"/>
      <c r="D58" s="108"/>
      <c r="E58" s="108"/>
      <c r="F58" s="108"/>
      <c r="G58" s="15"/>
      <c r="H58" s="119" t="s">
        <v>86</v>
      </c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4" t="s">
        <v>87</v>
      </c>
      <c r="U58" s="114"/>
      <c r="V58" s="78" t="s">
        <v>41</v>
      </c>
      <c r="W58" s="78"/>
      <c r="X58" s="78"/>
      <c r="Y58" s="78"/>
      <c r="Z58" s="80">
        <v>33</v>
      </c>
      <c r="AA58" s="80">
        <v>33</v>
      </c>
      <c r="AB58" s="80">
        <v>33</v>
      </c>
      <c r="AC58" s="80">
        <v>33</v>
      </c>
      <c r="AD58" s="94">
        <v>38</v>
      </c>
      <c r="AE58" s="94">
        <v>38</v>
      </c>
      <c r="AF58" s="94">
        <v>38</v>
      </c>
      <c r="AG58" s="94">
        <v>38</v>
      </c>
    </row>
    <row r="59" spans="3:33" s="11" customFormat="1" ht="12.75">
      <c r="C59" s="108"/>
      <c r="D59" s="108"/>
      <c r="E59" s="108"/>
      <c r="F59" s="108"/>
      <c r="G59" s="15"/>
      <c r="H59" s="119" t="s">
        <v>88</v>
      </c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4" t="s">
        <v>89</v>
      </c>
      <c r="U59" s="114"/>
      <c r="V59" s="80">
        <v>15</v>
      </c>
      <c r="W59" s="80">
        <v>15</v>
      </c>
      <c r="X59" s="80">
        <v>15</v>
      </c>
      <c r="Y59" s="80">
        <v>15</v>
      </c>
      <c r="Z59" s="80">
        <v>542</v>
      </c>
      <c r="AA59" s="80">
        <v>542</v>
      </c>
      <c r="AB59" s="80">
        <v>542</v>
      </c>
      <c r="AC59" s="80">
        <v>542</v>
      </c>
      <c r="AD59" s="94">
        <v>245</v>
      </c>
      <c r="AE59" s="94">
        <v>245</v>
      </c>
      <c r="AF59" s="94">
        <v>245</v>
      </c>
      <c r="AG59" s="94">
        <v>245</v>
      </c>
    </row>
    <row r="60" spans="3:33" s="11" customFormat="1" ht="12.75">
      <c r="C60" s="108"/>
      <c r="D60" s="108"/>
      <c r="E60" s="108"/>
      <c r="F60" s="108"/>
      <c r="G60" s="15"/>
      <c r="H60" s="119" t="s">
        <v>90</v>
      </c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4" t="s">
        <v>91</v>
      </c>
      <c r="U60" s="114"/>
      <c r="V60" s="80">
        <f>103+140+3817-2005</f>
        <v>2055</v>
      </c>
      <c r="W60" s="80">
        <v>103</v>
      </c>
      <c r="X60" s="80">
        <v>103</v>
      </c>
      <c r="Y60" s="80">
        <v>103</v>
      </c>
      <c r="Z60" s="80">
        <v>2190</v>
      </c>
      <c r="AA60" s="80">
        <v>1936</v>
      </c>
      <c r="AB60" s="80">
        <v>1936</v>
      </c>
      <c r="AC60" s="80">
        <v>1936</v>
      </c>
      <c r="AD60" s="94">
        <v>1994</v>
      </c>
      <c r="AE60" s="94">
        <v>670</v>
      </c>
      <c r="AF60" s="94">
        <v>670</v>
      </c>
      <c r="AG60" s="94">
        <v>670</v>
      </c>
    </row>
    <row r="61" spans="3:33" s="13" customFormat="1" ht="12.75">
      <c r="C61" s="109" t="s">
        <v>188</v>
      </c>
      <c r="D61" s="109"/>
      <c r="E61" s="109"/>
      <c r="F61" s="109"/>
      <c r="G61" s="107" t="s">
        <v>92</v>
      </c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87" t="s">
        <v>93</v>
      </c>
      <c r="U61" s="87"/>
      <c r="V61" s="91">
        <f>28630+310-10000</f>
        <v>18940</v>
      </c>
      <c r="W61" s="91">
        <v>28630</v>
      </c>
      <c r="X61" s="91">
        <v>28630</v>
      </c>
      <c r="Y61" s="91">
        <v>28630</v>
      </c>
      <c r="Z61" s="91">
        <f>20000-20000</f>
        <v>0</v>
      </c>
      <c r="AA61" s="91">
        <v>20000</v>
      </c>
      <c r="AB61" s="91">
        <v>20000</v>
      </c>
      <c r="AC61" s="91">
        <v>20000</v>
      </c>
      <c r="AD61" s="92">
        <v>4000</v>
      </c>
      <c r="AE61" s="92">
        <v>4000</v>
      </c>
      <c r="AF61" s="92">
        <v>4000</v>
      </c>
      <c r="AG61" s="92">
        <v>4000</v>
      </c>
    </row>
    <row r="62" spans="3:33" ht="12.75">
      <c r="C62" s="71"/>
      <c r="D62" s="71"/>
      <c r="E62" s="71"/>
      <c r="F62" s="71"/>
      <c r="G62" s="14"/>
      <c r="H62" s="81" t="s">
        <v>42</v>
      </c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74"/>
      <c r="U62" s="74"/>
      <c r="V62" s="82"/>
      <c r="W62" s="82"/>
      <c r="X62" s="82"/>
      <c r="Y62" s="82"/>
      <c r="Z62" s="82"/>
      <c r="AA62" s="82"/>
      <c r="AB62" s="82"/>
      <c r="AC62" s="82"/>
      <c r="AD62" s="83"/>
      <c r="AE62" s="83"/>
      <c r="AF62" s="83"/>
      <c r="AG62" s="83"/>
    </row>
    <row r="63" spans="3:33" s="11" customFormat="1" ht="12.75">
      <c r="C63" s="108"/>
      <c r="D63" s="108"/>
      <c r="E63" s="108"/>
      <c r="F63" s="108"/>
      <c r="G63" s="15"/>
      <c r="H63" s="119" t="s">
        <v>94</v>
      </c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4" t="s">
        <v>95</v>
      </c>
      <c r="U63" s="114"/>
      <c r="V63" s="80">
        <f>28630+310-10000</f>
        <v>18940</v>
      </c>
      <c r="W63" s="80">
        <v>28630</v>
      </c>
      <c r="X63" s="80">
        <v>28630</v>
      </c>
      <c r="Y63" s="80">
        <v>28630</v>
      </c>
      <c r="Z63" s="80">
        <f>20000-20000</f>
        <v>0</v>
      </c>
      <c r="AA63" s="80">
        <v>20000</v>
      </c>
      <c r="AB63" s="80">
        <v>20000</v>
      </c>
      <c r="AC63" s="80">
        <v>20000</v>
      </c>
      <c r="AD63" s="94">
        <v>4000</v>
      </c>
      <c r="AE63" s="94">
        <v>4000</v>
      </c>
      <c r="AF63" s="94">
        <v>4000</v>
      </c>
      <c r="AG63" s="94">
        <v>4000</v>
      </c>
    </row>
    <row r="64" spans="3:33" s="13" customFormat="1" ht="12.75">
      <c r="C64" s="85"/>
      <c r="D64" s="85"/>
      <c r="E64" s="85"/>
      <c r="F64" s="85"/>
      <c r="G64" s="107" t="s">
        <v>96</v>
      </c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87" t="s">
        <v>97</v>
      </c>
      <c r="U64" s="87"/>
      <c r="V64" s="91">
        <v>28105</v>
      </c>
      <c r="W64" s="91">
        <v>28105</v>
      </c>
      <c r="X64" s="91">
        <v>28105</v>
      </c>
      <c r="Y64" s="91">
        <v>28105</v>
      </c>
      <c r="Z64" s="91">
        <f>22316+20000</f>
        <v>42316</v>
      </c>
      <c r="AA64" s="91">
        <v>22316</v>
      </c>
      <c r="AB64" s="91">
        <v>22316</v>
      </c>
      <c r="AC64" s="91">
        <v>22316</v>
      </c>
      <c r="AD64" s="92">
        <v>31001</v>
      </c>
      <c r="AE64" s="92">
        <v>31001</v>
      </c>
      <c r="AF64" s="92">
        <v>31001</v>
      </c>
      <c r="AG64" s="92">
        <v>31001</v>
      </c>
    </row>
    <row r="65" spans="3:33" ht="12.75">
      <c r="C65" s="71"/>
      <c r="D65" s="71"/>
      <c r="E65" s="71"/>
      <c r="F65" s="71"/>
      <c r="G65" s="14"/>
      <c r="H65" s="81" t="s">
        <v>42</v>
      </c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74"/>
      <c r="U65" s="74"/>
      <c r="V65" s="82"/>
      <c r="W65" s="82"/>
      <c r="X65" s="82"/>
      <c r="Y65" s="82"/>
      <c r="Z65" s="82"/>
      <c r="AA65" s="82"/>
      <c r="AB65" s="82"/>
      <c r="AC65" s="82"/>
      <c r="AD65" s="83"/>
      <c r="AE65" s="83"/>
      <c r="AF65" s="83"/>
      <c r="AG65" s="83"/>
    </row>
    <row r="66" spans="3:33" s="11" customFormat="1" ht="12.75">
      <c r="C66" s="108"/>
      <c r="D66" s="108"/>
      <c r="E66" s="108"/>
      <c r="F66" s="108"/>
      <c r="G66" s="15"/>
      <c r="H66" s="119" t="s">
        <v>98</v>
      </c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4" t="s">
        <v>99</v>
      </c>
      <c r="U66" s="114"/>
      <c r="V66" s="80">
        <v>10</v>
      </c>
      <c r="W66" s="80">
        <v>10</v>
      </c>
      <c r="X66" s="80">
        <v>10</v>
      </c>
      <c r="Y66" s="80">
        <v>10</v>
      </c>
      <c r="Z66" s="80">
        <v>8</v>
      </c>
      <c r="AA66" s="80">
        <v>8</v>
      </c>
      <c r="AB66" s="80">
        <v>8</v>
      </c>
      <c r="AC66" s="80">
        <v>8</v>
      </c>
      <c r="AD66" s="94">
        <v>4</v>
      </c>
      <c r="AE66" s="94">
        <v>4</v>
      </c>
      <c r="AF66" s="94">
        <v>4</v>
      </c>
      <c r="AG66" s="94">
        <v>4</v>
      </c>
    </row>
    <row r="67" spans="3:33" s="11" customFormat="1" ht="12.75">
      <c r="C67" s="30"/>
      <c r="D67" s="31"/>
      <c r="E67" s="31"/>
      <c r="F67" s="32"/>
      <c r="G67" s="15"/>
      <c r="H67" s="33" t="s">
        <v>190</v>
      </c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4"/>
      <c r="T67" s="35">
        <v>12502</v>
      </c>
      <c r="U67" s="36"/>
      <c r="V67" s="37"/>
      <c r="W67" s="38"/>
      <c r="X67" s="38"/>
      <c r="Y67" s="28"/>
      <c r="Z67" s="120">
        <v>20000</v>
      </c>
      <c r="AA67" s="121"/>
      <c r="AB67" s="121"/>
      <c r="AC67" s="122"/>
      <c r="AD67" s="123"/>
      <c r="AE67" s="38"/>
      <c r="AF67" s="38"/>
      <c r="AG67" s="124"/>
    </row>
    <row r="68" spans="3:33" s="11" customFormat="1" ht="12.75">
      <c r="C68" s="108"/>
      <c r="D68" s="108"/>
      <c r="E68" s="108"/>
      <c r="F68" s="108"/>
      <c r="G68" s="15"/>
      <c r="H68" s="119" t="s">
        <v>100</v>
      </c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4" t="s">
        <v>101</v>
      </c>
      <c r="U68" s="114"/>
      <c r="V68" s="80">
        <v>28095</v>
      </c>
      <c r="W68" s="80">
        <v>28095</v>
      </c>
      <c r="X68" s="80">
        <v>28095</v>
      </c>
      <c r="Y68" s="80">
        <v>28095</v>
      </c>
      <c r="Z68" s="80">
        <v>22308</v>
      </c>
      <c r="AA68" s="80">
        <v>22308</v>
      </c>
      <c r="AB68" s="80">
        <v>22308</v>
      </c>
      <c r="AC68" s="80">
        <v>22308</v>
      </c>
      <c r="AD68" s="94">
        <v>30997</v>
      </c>
      <c r="AE68" s="94">
        <v>30997</v>
      </c>
      <c r="AF68" s="94">
        <v>30997</v>
      </c>
      <c r="AG68" s="94">
        <v>30997</v>
      </c>
    </row>
    <row r="69" spans="3:33" s="13" customFormat="1" ht="12.75">
      <c r="C69" s="85"/>
      <c r="D69" s="85"/>
      <c r="E69" s="85"/>
      <c r="F69" s="85"/>
      <c r="G69" s="110" t="s">
        <v>102</v>
      </c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87" t="s">
        <v>103</v>
      </c>
      <c r="U69" s="87"/>
      <c r="V69" s="91">
        <f>92743-91265</f>
        <v>1478</v>
      </c>
      <c r="W69" s="91">
        <v>1478</v>
      </c>
      <c r="X69" s="91">
        <v>1478</v>
      </c>
      <c r="Y69" s="91">
        <v>1478</v>
      </c>
      <c r="Z69" s="91">
        <v>2005</v>
      </c>
      <c r="AA69" s="91">
        <v>2005</v>
      </c>
      <c r="AB69" s="91">
        <v>2005</v>
      </c>
      <c r="AC69" s="91">
        <v>2005</v>
      </c>
      <c r="AD69" s="92">
        <v>1808</v>
      </c>
      <c r="AE69" s="92">
        <v>1808</v>
      </c>
      <c r="AF69" s="92">
        <v>1808</v>
      </c>
      <c r="AG69" s="92">
        <v>1808</v>
      </c>
    </row>
    <row r="70" spans="3:33" ht="12.75">
      <c r="C70" s="71"/>
      <c r="D70" s="71"/>
      <c r="E70" s="71"/>
      <c r="F70" s="71"/>
      <c r="G70" s="14"/>
      <c r="H70" s="81" t="s">
        <v>42</v>
      </c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74"/>
      <c r="U70" s="74"/>
      <c r="V70" s="82"/>
      <c r="W70" s="82"/>
      <c r="X70" s="82"/>
      <c r="Y70" s="82"/>
      <c r="Z70" s="82"/>
      <c r="AA70" s="82"/>
      <c r="AB70" s="82"/>
      <c r="AC70" s="82"/>
      <c r="AD70" s="83"/>
      <c r="AE70" s="83"/>
      <c r="AF70" s="83"/>
      <c r="AG70" s="83"/>
    </row>
    <row r="71" spans="3:33" s="11" customFormat="1" ht="12.75">
      <c r="C71" s="108"/>
      <c r="D71" s="108"/>
      <c r="E71" s="108"/>
      <c r="F71" s="108"/>
      <c r="G71" s="15"/>
      <c r="H71" s="119" t="s">
        <v>104</v>
      </c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4" t="s">
        <v>105</v>
      </c>
      <c r="U71" s="114"/>
      <c r="V71" s="80">
        <v>912</v>
      </c>
      <c r="W71" s="80">
        <v>912</v>
      </c>
      <c r="X71" s="80">
        <v>912</v>
      </c>
      <c r="Y71" s="80">
        <v>912</v>
      </c>
      <c r="Z71" s="80">
        <v>670</v>
      </c>
      <c r="AA71" s="80">
        <v>670</v>
      </c>
      <c r="AB71" s="80">
        <v>670</v>
      </c>
      <c r="AC71" s="80">
        <v>670</v>
      </c>
      <c r="AD71" s="94">
        <v>645</v>
      </c>
      <c r="AE71" s="94">
        <v>645</v>
      </c>
      <c r="AF71" s="94">
        <v>645</v>
      </c>
      <c r="AG71" s="94">
        <v>645</v>
      </c>
    </row>
    <row r="72" spans="3:33" s="11" customFormat="1" ht="13.5" thickBot="1">
      <c r="C72" s="108"/>
      <c r="D72" s="108"/>
      <c r="E72" s="108"/>
      <c r="F72" s="108"/>
      <c r="G72" s="15"/>
      <c r="H72" s="119" t="s">
        <v>106</v>
      </c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4" t="s">
        <v>107</v>
      </c>
      <c r="U72" s="114"/>
      <c r="V72" s="80">
        <f>91831-91265</f>
        <v>566</v>
      </c>
      <c r="W72" s="80">
        <v>566</v>
      </c>
      <c r="X72" s="80">
        <v>566</v>
      </c>
      <c r="Y72" s="80">
        <v>566</v>
      </c>
      <c r="Z72" s="80">
        <v>1335</v>
      </c>
      <c r="AA72" s="80">
        <v>1335</v>
      </c>
      <c r="AB72" s="80">
        <v>1335</v>
      </c>
      <c r="AC72" s="80">
        <v>1335</v>
      </c>
      <c r="AD72" s="94">
        <v>1162</v>
      </c>
      <c r="AE72" s="94">
        <v>1162</v>
      </c>
      <c r="AF72" s="94">
        <v>1162</v>
      </c>
      <c r="AG72" s="94">
        <v>1162</v>
      </c>
    </row>
    <row r="73" spans="3:33" s="13" customFormat="1" ht="13.5" thickBot="1">
      <c r="C73" s="100"/>
      <c r="D73" s="100"/>
      <c r="E73" s="100"/>
      <c r="F73" s="100"/>
      <c r="G73" s="125" t="s">
        <v>108</v>
      </c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96" t="s">
        <v>109</v>
      </c>
      <c r="U73" s="96"/>
      <c r="V73" s="98">
        <v>154872</v>
      </c>
      <c r="W73" s="98">
        <v>144258</v>
      </c>
      <c r="X73" s="98">
        <v>144258</v>
      </c>
      <c r="Y73" s="98">
        <v>144258</v>
      </c>
      <c r="Z73" s="98">
        <v>90565</v>
      </c>
      <c r="AA73" s="98">
        <v>86975</v>
      </c>
      <c r="AB73" s="98">
        <v>86975</v>
      </c>
      <c r="AC73" s="98">
        <v>86975</v>
      </c>
      <c r="AD73" s="99">
        <f>71027+2138-1</f>
        <v>73164</v>
      </c>
      <c r="AE73" s="99">
        <v>71027</v>
      </c>
      <c r="AF73" s="99">
        <v>71027</v>
      </c>
      <c r="AG73" s="99">
        <v>71027</v>
      </c>
    </row>
    <row r="74" spans="3:33" s="13" customFormat="1" ht="13.5" thickBot="1">
      <c r="C74" s="90"/>
      <c r="D74" s="90"/>
      <c r="E74" s="90"/>
      <c r="F74" s="90"/>
      <c r="G74" s="126" t="s">
        <v>110</v>
      </c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87" t="s">
        <v>111</v>
      </c>
      <c r="U74" s="87"/>
      <c r="V74" s="127">
        <v>945989</v>
      </c>
      <c r="W74" s="127">
        <v>558160</v>
      </c>
      <c r="X74" s="127">
        <v>558160</v>
      </c>
      <c r="Y74" s="127">
        <v>558160</v>
      </c>
      <c r="Z74" s="127">
        <v>212471</v>
      </c>
      <c r="AA74" s="127">
        <v>189880</v>
      </c>
      <c r="AB74" s="127">
        <v>189880</v>
      </c>
      <c r="AC74" s="127">
        <v>189880</v>
      </c>
      <c r="AD74" s="128">
        <v>167474</v>
      </c>
      <c r="AE74" s="128">
        <v>150338</v>
      </c>
      <c r="AF74" s="128">
        <v>150338</v>
      </c>
      <c r="AG74" s="128">
        <v>150338</v>
      </c>
    </row>
    <row r="75" spans="3:33" s="13" customFormat="1" ht="12.75">
      <c r="C75" s="16"/>
      <c r="D75" s="16"/>
      <c r="E75" s="16"/>
      <c r="F75" s="16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8"/>
      <c r="U75" s="18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</row>
    <row r="76" spans="3:33" s="13" customFormat="1" ht="12.75">
      <c r="C76" s="16"/>
      <c r="D76" s="16"/>
      <c r="E76" s="16"/>
      <c r="F76" s="16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8"/>
      <c r="U76" s="18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</row>
    <row r="77" spans="3:33" s="13" customFormat="1" ht="12.75">
      <c r="C77" s="16"/>
      <c r="D77" s="16"/>
      <c r="E77" s="16"/>
      <c r="F77" s="16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8"/>
      <c r="U77" s="18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</row>
    <row r="78" spans="3:33" s="13" customFormat="1" ht="12.75">
      <c r="C78" s="16"/>
      <c r="D78" s="16"/>
      <c r="E78" s="16"/>
      <c r="F78" s="16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8"/>
      <c r="U78" s="18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</row>
    <row r="79" spans="3:33" s="13" customFormat="1" ht="12.75">
      <c r="C79" s="16"/>
      <c r="D79" s="16"/>
      <c r="E79" s="16"/>
      <c r="F79" s="16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8"/>
      <c r="U79" s="18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</row>
    <row r="80" spans="3:33" s="13" customFormat="1" ht="12.75">
      <c r="C80" s="16"/>
      <c r="D80" s="16"/>
      <c r="E80" s="16"/>
      <c r="F80" s="16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8"/>
      <c r="U80" s="18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</row>
    <row r="81" spans="3:33" s="13" customFormat="1" ht="12.75">
      <c r="C81" s="16"/>
      <c r="D81" s="16"/>
      <c r="E81" s="16"/>
      <c r="F81" s="16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8"/>
      <c r="U81" s="18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</row>
    <row r="82" spans="3:33" s="13" customFormat="1" ht="12.75">
      <c r="C82" s="16"/>
      <c r="D82" s="16"/>
      <c r="E82" s="16"/>
      <c r="F82" s="16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8"/>
      <c r="U82" s="18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</row>
    <row r="83" spans="3:33" s="13" customFormat="1" ht="12.75">
      <c r="C83" s="16"/>
      <c r="D83" s="16"/>
      <c r="E83" s="16"/>
      <c r="F83" s="16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8"/>
      <c r="U83" s="18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</row>
    <row r="84" spans="3:33" s="13" customFormat="1" ht="12.75">
      <c r="C84" s="16"/>
      <c r="D84" s="16"/>
      <c r="E84" s="16"/>
      <c r="F84" s="16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8"/>
      <c r="U84" s="18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</row>
    <row r="85" spans="3:33" s="13" customFormat="1" ht="12.75">
      <c r="C85" s="16"/>
      <c r="D85" s="16"/>
      <c r="E85" s="16"/>
      <c r="F85" s="16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8"/>
      <c r="U85" s="18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</row>
    <row r="86" spans="3:33" s="13" customFormat="1" ht="12.75">
      <c r="C86" s="16"/>
      <c r="D86" s="16"/>
      <c r="E86" s="16"/>
      <c r="F86" s="16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8"/>
      <c r="U86" s="18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</row>
    <row r="87" spans="20:33" ht="21.75" customHeight="1">
      <c r="T87" s="20"/>
      <c r="U87" s="20"/>
      <c r="AA87" s="21"/>
      <c r="AF87" s="22"/>
      <c r="AG87" s="22" t="s">
        <v>112</v>
      </c>
    </row>
    <row r="88" spans="3:33" ht="34.5" customHeight="1">
      <c r="C88" s="67" t="s">
        <v>31</v>
      </c>
      <c r="D88" s="67"/>
      <c r="E88" s="67"/>
      <c r="F88" s="67"/>
      <c r="G88" s="68" t="s">
        <v>32</v>
      </c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8" t="s">
        <v>33</v>
      </c>
      <c r="U88" s="68"/>
      <c r="V88" s="64" t="s">
        <v>34</v>
      </c>
      <c r="W88" s="64"/>
      <c r="X88" s="64"/>
      <c r="Y88" s="64"/>
      <c r="Z88" s="64" t="s">
        <v>35</v>
      </c>
      <c r="AA88" s="64"/>
      <c r="AB88" s="64"/>
      <c r="AC88" s="64"/>
      <c r="AD88" s="64" t="s">
        <v>36</v>
      </c>
      <c r="AE88" s="64"/>
      <c r="AF88" s="64"/>
      <c r="AG88" s="64"/>
    </row>
    <row r="89" spans="3:33" ht="18.75" customHeight="1">
      <c r="C89" s="71"/>
      <c r="D89" s="71"/>
      <c r="E89" s="71"/>
      <c r="F89" s="71"/>
      <c r="G89" s="131" t="s">
        <v>113</v>
      </c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2"/>
      <c r="U89" s="132"/>
      <c r="V89" s="133"/>
      <c r="W89" s="133"/>
      <c r="X89" s="133"/>
      <c r="Y89" s="133"/>
      <c r="Z89" s="129"/>
      <c r="AA89" s="129"/>
      <c r="AB89" s="129"/>
      <c r="AC89" s="129"/>
      <c r="AD89" s="130"/>
      <c r="AE89" s="130"/>
      <c r="AF89" s="130"/>
      <c r="AG89" s="130"/>
    </row>
    <row r="90" spans="3:33" ht="12.75">
      <c r="C90" s="71"/>
      <c r="D90" s="71"/>
      <c r="E90" s="71"/>
      <c r="F90" s="71"/>
      <c r="G90" s="72" t="s">
        <v>114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134"/>
      <c r="U90" s="134"/>
      <c r="V90" s="135"/>
      <c r="W90" s="135"/>
      <c r="X90" s="135"/>
      <c r="Y90" s="135"/>
      <c r="Z90" s="140"/>
      <c r="AA90" s="140"/>
      <c r="AB90" s="140"/>
      <c r="AC90" s="140"/>
      <c r="AD90" s="141"/>
      <c r="AE90" s="141"/>
      <c r="AF90" s="141"/>
      <c r="AG90" s="141"/>
    </row>
    <row r="91" spans="3:33" s="13" customFormat="1" ht="12.75">
      <c r="C91" s="136"/>
      <c r="D91" s="136"/>
      <c r="E91" s="136"/>
      <c r="F91" s="136"/>
      <c r="G91" s="137" t="s">
        <v>115</v>
      </c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8" t="s">
        <v>116</v>
      </c>
      <c r="U91" s="138"/>
      <c r="V91" s="139">
        <v>11174</v>
      </c>
      <c r="W91" s="139">
        <v>11174</v>
      </c>
      <c r="X91" s="139">
        <v>11174</v>
      </c>
      <c r="Y91" s="139">
        <v>11174</v>
      </c>
      <c r="Z91" s="80">
        <v>11174</v>
      </c>
      <c r="AA91" s="80">
        <v>11174</v>
      </c>
      <c r="AB91" s="80">
        <v>11174</v>
      </c>
      <c r="AC91" s="80">
        <v>11174</v>
      </c>
      <c r="AD91" s="94">
        <v>11174</v>
      </c>
      <c r="AE91" s="94">
        <v>11174</v>
      </c>
      <c r="AF91" s="94">
        <v>11174</v>
      </c>
      <c r="AG91" s="94">
        <v>11174</v>
      </c>
    </row>
    <row r="92" spans="3:33" s="13" customFormat="1" ht="12.75">
      <c r="C92" s="85"/>
      <c r="D92" s="85"/>
      <c r="E92" s="85"/>
      <c r="F92" s="85"/>
      <c r="G92" s="95" t="s">
        <v>117</v>
      </c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68" t="s">
        <v>118</v>
      </c>
      <c r="U92" s="68"/>
      <c r="V92" s="143" t="s">
        <v>41</v>
      </c>
      <c r="W92" s="143"/>
      <c r="X92" s="143"/>
      <c r="Y92" s="143"/>
      <c r="Z92" s="88" t="s">
        <v>41</v>
      </c>
      <c r="AA92" s="88"/>
      <c r="AB92" s="88"/>
      <c r="AC92" s="88"/>
      <c r="AD92" s="89" t="s">
        <v>41</v>
      </c>
      <c r="AE92" s="89"/>
      <c r="AF92" s="89"/>
      <c r="AG92" s="89"/>
    </row>
    <row r="93" spans="3:33" s="13" customFormat="1" ht="12.75">
      <c r="C93" s="85"/>
      <c r="D93" s="85"/>
      <c r="E93" s="85"/>
      <c r="F93" s="85"/>
      <c r="G93" s="86" t="s">
        <v>119</v>
      </c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68" t="s">
        <v>120</v>
      </c>
      <c r="U93" s="68"/>
      <c r="V93" s="142">
        <v>18803</v>
      </c>
      <c r="W93" s="142">
        <v>18803</v>
      </c>
      <c r="X93" s="142">
        <v>18803</v>
      </c>
      <c r="Y93" s="142">
        <v>18803</v>
      </c>
      <c r="Z93" s="91">
        <v>18807</v>
      </c>
      <c r="AA93" s="91">
        <v>18807</v>
      </c>
      <c r="AB93" s="91">
        <v>18807</v>
      </c>
      <c r="AC93" s="91">
        <v>18807</v>
      </c>
      <c r="AD93" s="92">
        <v>18810</v>
      </c>
      <c r="AE93" s="92">
        <v>18810</v>
      </c>
      <c r="AF93" s="92">
        <v>18810</v>
      </c>
      <c r="AG93" s="92">
        <v>18810</v>
      </c>
    </row>
    <row r="94" spans="3:33" s="13" customFormat="1" ht="12.75">
      <c r="C94" s="85"/>
      <c r="D94" s="85"/>
      <c r="E94" s="85"/>
      <c r="F94" s="85"/>
      <c r="G94" s="86" t="s">
        <v>121</v>
      </c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68" t="s">
        <v>122</v>
      </c>
      <c r="U94" s="68"/>
      <c r="V94" s="143" t="s">
        <v>41</v>
      </c>
      <c r="W94" s="143"/>
      <c r="X94" s="143"/>
      <c r="Y94" s="143"/>
      <c r="Z94" s="88" t="s">
        <v>41</v>
      </c>
      <c r="AA94" s="88"/>
      <c r="AB94" s="88"/>
      <c r="AC94" s="88"/>
      <c r="AD94" s="89" t="s">
        <v>41</v>
      </c>
      <c r="AE94" s="89"/>
      <c r="AF94" s="89"/>
      <c r="AG94" s="89"/>
    </row>
    <row r="95" spans="3:33" s="13" customFormat="1" ht="12.75" customHeight="1">
      <c r="C95" s="85"/>
      <c r="D95" s="85"/>
      <c r="E95" s="85"/>
      <c r="F95" s="85"/>
      <c r="G95" s="86" t="s">
        <v>123</v>
      </c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68" t="s">
        <v>124</v>
      </c>
      <c r="U95" s="68"/>
      <c r="V95" s="142">
        <v>1826</v>
      </c>
      <c r="W95" s="142">
        <v>1826</v>
      </c>
      <c r="X95" s="142">
        <v>1826</v>
      </c>
      <c r="Y95" s="142">
        <v>1826</v>
      </c>
      <c r="Z95" s="91">
        <v>1826</v>
      </c>
      <c r="AA95" s="91">
        <v>1826</v>
      </c>
      <c r="AB95" s="91">
        <v>1826</v>
      </c>
      <c r="AC95" s="91">
        <v>1826</v>
      </c>
      <c r="AD95" s="92">
        <v>1826</v>
      </c>
      <c r="AE95" s="92">
        <v>1826</v>
      </c>
      <c r="AF95" s="92">
        <v>1826</v>
      </c>
      <c r="AG95" s="92">
        <v>1826</v>
      </c>
    </row>
    <row r="96" spans="3:33" ht="12.75">
      <c r="C96" s="71"/>
      <c r="D96" s="71"/>
      <c r="E96" s="71"/>
      <c r="F96" s="71"/>
      <c r="G96" s="14"/>
      <c r="H96" s="81" t="s">
        <v>42</v>
      </c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74"/>
      <c r="U96" s="74"/>
      <c r="V96" s="82"/>
      <c r="W96" s="82"/>
      <c r="X96" s="82"/>
      <c r="Y96" s="82"/>
      <c r="Z96" s="82"/>
      <c r="AA96" s="82"/>
      <c r="AB96" s="82"/>
      <c r="AC96" s="82"/>
      <c r="AD96" s="83"/>
      <c r="AE96" s="83"/>
      <c r="AF96" s="83"/>
      <c r="AG96" s="83"/>
    </row>
    <row r="97" spans="3:33" s="11" customFormat="1" ht="12.75">
      <c r="C97" s="108"/>
      <c r="D97" s="108"/>
      <c r="E97" s="108"/>
      <c r="F97" s="108"/>
      <c r="G97" s="15"/>
      <c r="H97" s="119" t="s">
        <v>125</v>
      </c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4" t="s">
        <v>126</v>
      </c>
      <c r="U97" s="114"/>
      <c r="V97" s="80">
        <v>1826</v>
      </c>
      <c r="W97" s="80">
        <v>1826</v>
      </c>
      <c r="X97" s="80">
        <v>1826</v>
      </c>
      <c r="Y97" s="80">
        <v>1826</v>
      </c>
      <c r="Z97" s="80">
        <v>1826</v>
      </c>
      <c r="AA97" s="80">
        <v>1826</v>
      </c>
      <c r="AB97" s="80">
        <v>1826</v>
      </c>
      <c r="AC97" s="80">
        <v>1826</v>
      </c>
      <c r="AD97" s="94">
        <v>1826</v>
      </c>
      <c r="AE97" s="94">
        <v>1826</v>
      </c>
      <c r="AF97" s="94">
        <v>1826</v>
      </c>
      <c r="AG97" s="94">
        <v>1826</v>
      </c>
    </row>
    <row r="98" spans="3:33" s="13" customFormat="1" ht="12.75">
      <c r="C98" s="85"/>
      <c r="D98" s="85"/>
      <c r="E98" s="85"/>
      <c r="F98" s="85"/>
      <c r="G98" s="137" t="s">
        <v>127</v>
      </c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68" t="s">
        <v>128</v>
      </c>
      <c r="U98" s="68"/>
      <c r="V98" s="142">
        <v>65160</v>
      </c>
      <c r="W98" s="142">
        <v>77215</v>
      </c>
      <c r="X98" s="142">
        <v>77215</v>
      </c>
      <c r="Y98" s="142">
        <v>77215</v>
      </c>
      <c r="Z98" s="91">
        <v>160478</v>
      </c>
      <c r="AA98" s="91">
        <v>160478</v>
      </c>
      <c r="AB98" s="91">
        <v>160478</v>
      </c>
      <c r="AC98" s="91">
        <v>160478</v>
      </c>
      <c r="AD98" s="92">
        <v>113068</v>
      </c>
      <c r="AE98" s="92">
        <v>113068</v>
      </c>
      <c r="AF98" s="92">
        <v>113068</v>
      </c>
      <c r="AG98" s="92">
        <v>113068</v>
      </c>
    </row>
    <row r="99" spans="3:33" s="13" customFormat="1" ht="12.75">
      <c r="C99" s="100"/>
      <c r="D99" s="100"/>
      <c r="E99" s="100"/>
      <c r="F99" s="100"/>
      <c r="G99" s="101" t="s">
        <v>129</v>
      </c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48" t="s">
        <v>130</v>
      </c>
      <c r="U99" s="148"/>
      <c r="V99" s="97">
        <v>96963</v>
      </c>
      <c r="W99" s="97">
        <v>109019</v>
      </c>
      <c r="X99" s="97">
        <v>109019</v>
      </c>
      <c r="Y99" s="97">
        <v>109019</v>
      </c>
      <c r="Z99" s="98">
        <v>192285</v>
      </c>
      <c r="AA99" s="98">
        <v>192286</v>
      </c>
      <c r="AB99" s="98">
        <v>192286</v>
      </c>
      <c r="AC99" s="98">
        <v>192286</v>
      </c>
      <c r="AD99" s="99">
        <v>144878</v>
      </c>
      <c r="AE99" s="99">
        <v>144878</v>
      </c>
      <c r="AF99" s="99">
        <v>144878</v>
      </c>
      <c r="AG99" s="99">
        <v>144878</v>
      </c>
    </row>
    <row r="100" spans="3:33" ht="12.75">
      <c r="C100" s="146"/>
      <c r="D100" s="146"/>
      <c r="E100" s="146"/>
      <c r="F100" s="146"/>
      <c r="G100" s="102" t="s">
        <v>131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32"/>
      <c r="U100" s="132"/>
      <c r="V100" s="147"/>
      <c r="W100" s="147"/>
      <c r="X100" s="147"/>
      <c r="Y100" s="147"/>
      <c r="Z100" s="144"/>
      <c r="AA100" s="144"/>
      <c r="AB100" s="144"/>
      <c r="AC100" s="144"/>
      <c r="AD100" s="145"/>
      <c r="AE100" s="145"/>
      <c r="AF100" s="145"/>
      <c r="AG100" s="145"/>
    </row>
    <row r="101" spans="3:33" s="13" customFormat="1" ht="12.75">
      <c r="C101" s="136"/>
      <c r="D101" s="136"/>
      <c r="E101" s="136"/>
      <c r="F101" s="136"/>
      <c r="G101" s="56" t="s">
        <v>132</v>
      </c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138" t="s">
        <v>133</v>
      </c>
      <c r="U101" s="138"/>
      <c r="V101" s="139">
        <v>265000</v>
      </c>
      <c r="W101" s="139">
        <v>530594</v>
      </c>
      <c r="X101" s="139">
        <v>530594</v>
      </c>
      <c r="Y101" s="139">
        <v>530594</v>
      </c>
      <c r="Z101" s="78" t="s">
        <v>41</v>
      </c>
      <c r="AA101" s="78"/>
      <c r="AB101" s="78"/>
      <c r="AC101" s="78"/>
      <c r="AD101" s="79" t="s">
        <v>41</v>
      </c>
      <c r="AE101" s="79"/>
      <c r="AF101" s="79"/>
      <c r="AG101" s="79"/>
    </row>
    <row r="102" spans="3:33" ht="12.75">
      <c r="C102" s="71"/>
      <c r="D102" s="71"/>
      <c r="E102" s="71"/>
      <c r="F102" s="71"/>
      <c r="G102" s="14"/>
      <c r="H102" s="81" t="s">
        <v>42</v>
      </c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74"/>
      <c r="U102" s="74"/>
      <c r="V102" s="82"/>
      <c r="W102" s="82"/>
      <c r="X102" s="82"/>
      <c r="Y102" s="82"/>
      <c r="Z102" s="82"/>
      <c r="AA102" s="82"/>
      <c r="AB102" s="82"/>
      <c r="AC102" s="82"/>
      <c r="AD102" s="83"/>
      <c r="AE102" s="83"/>
      <c r="AF102" s="83"/>
      <c r="AG102" s="83"/>
    </row>
    <row r="103" spans="3:33" s="11" customFormat="1" ht="12.75">
      <c r="C103" s="108"/>
      <c r="D103" s="108"/>
      <c r="E103" s="108"/>
      <c r="F103" s="108"/>
      <c r="G103" s="15"/>
      <c r="H103" s="119" t="s">
        <v>134</v>
      </c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4" t="s">
        <v>135</v>
      </c>
      <c r="U103" s="114"/>
      <c r="V103" s="80">
        <v>265000</v>
      </c>
      <c r="W103" s="80">
        <v>530594</v>
      </c>
      <c r="X103" s="80">
        <v>530594</v>
      </c>
      <c r="Y103" s="80">
        <v>530594</v>
      </c>
      <c r="Z103" s="78" t="s">
        <v>41</v>
      </c>
      <c r="AA103" s="78"/>
      <c r="AB103" s="78"/>
      <c r="AC103" s="78"/>
      <c r="AD103" s="79" t="s">
        <v>41</v>
      </c>
      <c r="AE103" s="79"/>
      <c r="AF103" s="79"/>
      <c r="AG103" s="79"/>
    </row>
    <row r="104" spans="3:33" s="13" customFormat="1" ht="12.75">
      <c r="C104" s="85"/>
      <c r="D104" s="85"/>
      <c r="E104" s="85"/>
      <c r="F104" s="85"/>
      <c r="G104" s="110" t="s">
        <v>136</v>
      </c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68" t="s">
        <v>137</v>
      </c>
      <c r="U104" s="68"/>
      <c r="V104" s="142">
        <v>1797</v>
      </c>
      <c r="W104" s="142">
        <v>1797</v>
      </c>
      <c r="X104" s="142">
        <v>1797</v>
      </c>
      <c r="Y104" s="142">
        <v>1797</v>
      </c>
      <c r="Z104" s="91">
        <v>477</v>
      </c>
      <c r="AA104" s="91">
        <v>477</v>
      </c>
      <c r="AB104" s="91">
        <v>477</v>
      </c>
      <c r="AC104" s="91">
        <v>477</v>
      </c>
      <c r="AD104" s="92">
        <v>327</v>
      </c>
      <c r="AE104" s="92">
        <v>327</v>
      </c>
      <c r="AF104" s="92">
        <v>327</v>
      </c>
      <c r="AG104" s="92">
        <v>327</v>
      </c>
    </row>
    <row r="105" spans="3:33" s="13" customFormat="1" ht="12.75">
      <c r="C105" s="85"/>
      <c r="D105" s="85"/>
      <c r="E105" s="85"/>
      <c r="F105" s="85"/>
      <c r="G105" s="110" t="s">
        <v>138</v>
      </c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68" t="s">
        <v>139</v>
      </c>
      <c r="U105" s="68"/>
      <c r="V105" s="143" t="s">
        <v>41</v>
      </c>
      <c r="W105" s="143"/>
      <c r="X105" s="143"/>
      <c r="Y105" s="143"/>
      <c r="Z105" s="88" t="s">
        <v>41</v>
      </c>
      <c r="AA105" s="88"/>
      <c r="AB105" s="88"/>
      <c r="AC105" s="88"/>
      <c r="AD105" s="89" t="s">
        <v>41</v>
      </c>
      <c r="AE105" s="89"/>
      <c r="AF105" s="89"/>
      <c r="AG105" s="89"/>
    </row>
    <row r="106" spans="3:33" s="13" customFormat="1" ht="12.75">
      <c r="C106" s="85"/>
      <c r="D106" s="85"/>
      <c r="E106" s="85"/>
      <c r="F106" s="85"/>
      <c r="G106" s="110" t="s">
        <v>140</v>
      </c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68" t="s">
        <v>141</v>
      </c>
      <c r="U106" s="68"/>
      <c r="V106" s="143" t="s">
        <v>41</v>
      </c>
      <c r="W106" s="143"/>
      <c r="X106" s="143"/>
      <c r="Y106" s="143"/>
      <c r="Z106" s="88" t="s">
        <v>41</v>
      </c>
      <c r="AA106" s="88"/>
      <c r="AB106" s="88"/>
      <c r="AC106" s="88"/>
      <c r="AD106" s="89" t="s">
        <v>41</v>
      </c>
      <c r="AE106" s="89"/>
      <c r="AF106" s="89"/>
      <c r="AG106" s="89"/>
    </row>
    <row r="107" spans="3:33" s="13" customFormat="1" ht="12.75">
      <c r="C107" s="100"/>
      <c r="D107" s="100"/>
      <c r="E107" s="100"/>
      <c r="F107" s="100"/>
      <c r="G107" s="101" t="s">
        <v>142</v>
      </c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48" t="s">
        <v>143</v>
      </c>
      <c r="U107" s="148"/>
      <c r="V107" s="97">
        <v>266797</v>
      </c>
      <c r="W107" s="97">
        <v>532391</v>
      </c>
      <c r="X107" s="97">
        <v>532391</v>
      </c>
      <c r="Y107" s="97">
        <v>532391</v>
      </c>
      <c r="Z107" s="98">
        <v>477</v>
      </c>
      <c r="AA107" s="98">
        <v>477</v>
      </c>
      <c r="AB107" s="98">
        <v>477</v>
      </c>
      <c r="AC107" s="98">
        <v>477</v>
      </c>
      <c r="AD107" s="99">
        <v>327</v>
      </c>
      <c r="AE107" s="99">
        <v>327</v>
      </c>
      <c r="AF107" s="99">
        <v>327</v>
      </c>
      <c r="AG107" s="99">
        <v>327</v>
      </c>
    </row>
    <row r="108" spans="3:33" ht="12.75">
      <c r="C108" s="100"/>
      <c r="D108" s="100"/>
      <c r="E108" s="100"/>
      <c r="F108" s="100"/>
      <c r="G108" s="149" t="s">
        <v>144</v>
      </c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32"/>
      <c r="U108" s="132"/>
      <c r="V108" s="147"/>
      <c r="W108" s="147"/>
      <c r="X108" s="147"/>
      <c r="Y108" s="147"/>
      <c r="Z108" s="104"/>
      <c r="AA108" s="104"/>
      <c r="AB108" s="104"/>
      <c r="AC108" s="104"/>
      <c r="AD108" s="145"/>
      <c r="AE108" s="145"/>
      <c r="AF108" s="145"/>
      <c r="AG108" s="145"/>
    </row>
    <row r="109" spans="3:33" s="13" customFormat="1" ht="12.75">
      <c r="C109" s="108"/>
      <c r="D109" s="108"/>
      <c r="E109" s="108"/>
      <c r="F109" s="108"/>
      <c r="G109" s="150" t="s">
        <v>132</v>
      </c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38" t="s">
        <v>145</v>
      </c>
      <c r="U109" s="138"/>
      <c r="V109" s="139">
        <v>478519</v>
      </c>
      <c r="W109" s="139">
        <v>212925</v>
      </c>
      <c r="X109" s="139">
        <v>212925</v>
      </c>
      <c r="Y109" s="139">
        <v>212925</v>
      </c>
      <c r="Z109" s="78" t="s">
        <v>41</v>
      </c>
      <c r="AA109" s="78"/>
      <c r="AB109" s="78"/>
      <c r="AC109" s="78"/>
      <c r="AD109" s="79" t="s">
        <v>41</v>
      </c>
      <c r="AE109" s="79"/>
      <c r="AF109" s="79"/>
      <c r="AG109" s="79"/>
    </row>
    <row r="110" spans="3:33" ht="12.75">
      <c r="C110" s="71"/>
      <c r="D110" s="71"/>
      <c r="E110" s="71"/>
      <c r="F110" s="71"/>
      <c r="G110" s="14"/>
      <c r="H110" s="81" t="s">
        <v>42</v>
      </c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74"/>
      <c r="U110" s="74"/>
      <c r="V110" s="82"/>
      <c r="W110" s="82"/>
      <c r="X110" s="82"/>
      <c r="Y110" s="82"/>
      <c r="Z110" s="82"/>
      <c r="AA110" s="82"/>
      <c r="AB110" s="82"/>
      <c r="AC110" s="82"/>
      <c r="AD110" s="83"/>
      <c r="AE110" s="83"/>
      <c r="AF110" s="83"/>
      <c r="AG110" s="83"/>
    </row>
    <row r="111" spans="3:33" s="11" customFormat="1" ht="12.75">
      <c r="C111" s="108"/>
      <c r="D111" s="108"/>
      <c r="E111" s="108"/>
      <c r="F111" s="108"/>
      <c r="G111" s="15"/>
      <c r="H111" s="119" t="s">
        <v>146</v>
      </c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4" t="s">
        <v>147</v>
      </c>
      <c r="U111" s="114"/>
      <c r="V111" s="78" t="s">
        <v>41</v>
      </c>
      <c r="W111" s="78"/>
      <c r="X111" s="78"/>
      <c r="Y111" s="78"/>
      <c r="Z111" s="78" t="s">
        <v>41</v>
      </c>
      <c r="AA111" s="78"/>
      <c r="AB111" s="78"/>
      <c r="AC111" s="78"/>
      <c r="AD111" s="79" t="s">
        <v>41</v>
      </c>
      <c r="AE111" s="79"/>
      <c r="AF111" s="79"/>
      <c r="AG111" s="79"/>
    </row>
    <row r="112" spans="3:33" s="11" customFormat="1" ht="12.75">
      <c r="C112" s="108"/>
      <c r="D112" s="108"/>
      <c r="E112" s="108"/>
      <c r="F112" s="108"/>
      <c r="G112" s="15"/>
      <c r="H112" s="119" t="s">
        <v>148</v>
      </c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4" t="s">
        <v>149</v>
      </c>
      <c r="U112" s="114"/>
      <c r="V112" s="80">
        <f>205000+150000+115594</f>
        <v>470594</v>
      </c>
      <c r="W112" s="80">
        <v>205000</v>
      </c>
      <c r="X112" s="80">
        <v>205000</v>
      </c>
      <c r="Y112" s="80">
        <v>205000</v>
      </c>
      <c r="Z112" s="78" t="s">
        <v>41</v>
      </c>
      <c r="AA112" s="78"/>
      <c r="AB112" s="78"/>
      <c r="AC112" s="78"/>
      <c r="AD112" s="79" t="s">
        <v>41</v>
      </c>
      <c r="AE112" s="79"/>
      <c r="AF112" s="79"/>
      <c r="AG112" s="79"/>
    </row>
    <row r="113" spans="3:33" s="11" customFormat="1" ht="12.75">
      <c r="C113" s="108"/>
      <c r="D113" s="108"/>
      <c r="E113" s="108"/>
      <c r="F113" s="108"/>
      <c r="G113" s="15"/>
      <c r="H113" s="119" t="s">
        <v>150</v>
      </c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4" t="s">
        <v>151</v>
      </c>
      <c r="U113" s="114"/>
      <c r="V113" s="80">
        <v>7925</v>
      </c>
      <c r="W113" s="80">
        <v>4675</v>
      </c>
      <c r="X113" s="80">
        <v>4675</v>
      </c>
      <c r="Y113" s="80">
        <v>4675</v>
      </c>
      <c r="Z113" s="78" t="s">
        <v>41</v>
      </c>
      <c r="AA113" s="78"/>
      <c r="AB113" s="78"/>
      <c r="AC113" s="78"/>
      <c r="AD113" s="79" t="s">
        <v>41</v>
      </c>
      <c r="AE113" s="79"/>
      <c r="AF113" s="79"/>
      <c r="AG113" s="79"/>
    </row>
    <row r="114" spans="3:33" s="11" customFormat="1" ht="12.75">
      <c r="C114" s="108"/>
      <c r="D114" s="108"/>
      <c r="E114" s="108"/>
      <c r="F114" s="108"/>
      <c r="G114" s="15"/>
      <c r="H114" s="119" t="s">
        <v>152</v>
      </c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4" t="s">
        <v>153</v>
      </c>
      <c r="U114" s="114"/>
      <c r="V114" s="80" t="s">
        <v>177</v>
      </c>
      <c r="W114" s="80">
        <v>3250</v>
      </c>
      <c r="X114" s="80">
        <v>3250</v>
      </c>
      <c r="Y114" s="80">
        <v>3250</v>
      </c>
      <c r="Z114" s="78" t="s">
        <v>41</v>
      </c>
      <c r="AA114" s="78"/>
      <c r="AB114" s="78"/>
      <c r="AC114" s="78"/>
      <c r="AD114" s="79" t="s">
        <v>41</v>
      </c>
      <c r="AE114" s="79"/>
      <c r="AF114" s="79"/>
      <c r="AG114" s="79"/>
    </row>
    <row r="115" spans="3:33" s="13" customFormat="1" ht="12.75">
      <c r="C115" s="109" t="s">
        <v>183</v>
      </c>
      <c r="D115" s="109"/>
      <c r="E115" s="109"/>
      <c r="F115" s="109"/>
      <c r="G115" s="150" t="s">
        <v>154</v>
      </c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68" t="s">
        <v>155</v>
      </c>
      <c r="U115" s="68"/>
      <c r="V115" s="142">
        <f>96475</f>
        <v>96475</v>
      </c>
      <c r="W115" s="142">
        <v>13550</v>
      </c>
      <c r="X115" s="142">
        <v>13550</v>
      </c>
      <c r="Y115" s="142">
        <v>13550</v>
      </c>
      <c r="Z115" s="91">
        <v>18811</v>
      </c>
      <c r="AA115" s="91">
        <v>17545</v>
      </c>
      <c r="AB115" s="91">
        <v>17545</v>
      </c>
      <c r="AC115" s="91">
        <v>17545</v>
      </c>
      <c r="AD115" s="92">
        <v>22269</v>
      </c>
      <c r="AE115" s="92">
        <v>21699</v>
      </c>
      <c r="AF115" s="92">
        <v>21699</v>
      </c>
      <c r="AG115" s="92">
        <v>21699</v>
      </c>
    </row>
    <row r="116" spans="3:33" ht="12.75">
      <c r="C116" s="71"/>
      <c r="D116" s="71"/>
      <c r="E116" s="71"/>
      <c r="F116" s="71"/>
      <c r="G116" s="14"/>
      <c r="H116" s="81" t="s">
        <v>42</v>
      </c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74"/>
      <c r="U116" s="74"/>
      <c r="V116" s="82"/>
      <c r="W116" s="82"/>
      <c r="X116" s="82"/>
      <c r="Y116" s="82"/>
      <c r="Z116" s="82"/>
      <c r="AA116" s="82"/>
      <c r="AB116" s="82"/>
      <c r="AC116" s="82"/>
      <c r="AD116" s="83"/>
      <c r="AE116" s="83"/>
      <c r="AF116" s="83"/>
      <c r="AG116" s="83"/>
    </row>
    <row r="117" spans="3:33" s="11" customFormat="1" ht="12.75">
      <c r="C117" s="108"/>
      <c r="D117" s="108"/>
      <c r="E117" s="108"/>
      <c r="F117" s="108"/>
      <c r="G117" s="15"/>
      <c r="H117" s="119" t="s">
        <v>78</v>
      </c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4" t="s">
        <v>156</v>
      </c>
      <c r="U117" s="114"/>
      <c r="V117" s="80">
        <v>83306</v>
      </c>
      <c r="W117" s="80">
        <v>562</v>
      </c>
      <c r="X117" s="80">
        <v>562</v>
      </c>
      <c r="Y117" s="80">
        <v>562</v>
      </c>
      <c r="Z117" s="80">
        <v>1246</v>
      </c>
      <c r="AA117" s="80">
        <v>233</v>
      </c>
      <c r="AB117" s="80">
        <v>233</v>
      </c>
      <c r="AC117" s="80">
        <v>233</v>
      </c>
      <c r="AD117" s="94">
        <v>640</v>
      </c>
      <c r="AE117" s="94">
        <v>252</v>
      </c>
      <c r="AF117" s="94">
        <v>252</v>
      </c>
      <c r="AG117" s="94">
        <v>252</v>
      </c>
    </row>
    <row r="118" spans="3:33" s="11" customFormat="1" ht="12.75">
      <c r="C118" s="108"/>
      <c r="D118" s="108"/>
      <c r="E118" s="108"/>
      <c r="F118" s="108"/>
      <c r="G118" s="15"/>
      <c r="H118" s="119" t="s">
        <v>80</v>
      </c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4" t="s">
        <v>157</v>
      </c>
      <c r="U118" s="114"/>
      <c r="V118" s="80">
        <v>6018</v>
      </c>
      <c r="W118" s="80">
        <v>5977</v>
      </c>
      <c r="X118" s="80">
        <v>5977</v>
      </c>
      <c r="Y118" s="80">
        <v>5977</v>
      </c>
      <c r="Z118" s="80">
        <v>4394</v>
      </c>
      <c r="AA118" s="80">
        <v>4394</v>
      </c>
      <c r="AB118" s="80">
        <v>4394</v>
      </c>
      <c r="AC118" s="80">
        <v>4394</v>
      </c>
      <c r="AD118" s="94">
        <v>4230</v>
      </c>
      <c r="AE118" s="94">
        <v>4230</v>
      </c>
      <c r="AF118" s="94">
        <v>4230</v>
      </c>
      <c r="AG118" s="94">
        <v>4230</v>
      </c>
    </row>
    <row r="119" spans="3:33" s="11" customFormat="1" ht="12.75" customHeight="1">
      <c r="C119" s="108"/>
      <c r="D119" s="108"/>
      <c r="E119" s="108"/>
      <c r="F119" s="108"/>
      <c r="G119" s="15"/>
      <c r="H119" s="119" t="s">
        <v>82</v>
      </c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4" t="s">
        <v>158</v>
      </c>
      <c r="U119" s="114"/>
      <c r="V119" s="80">
        <v>1365</v>
      </c>
      <c r="W119" s="80">
        <v>1365</v>
      </c>
      <c r="X119" s="80">
        <v>1365</v>
      </c>
      <c r="Y119" s="80">
        <v>1365</v>
      </c>
      <c r="Z119" s="80">
        <v>6836</v>
      </c>
      <c r="AA119" s="80">
        <v>6836</v>
      </c>
      <c r="AB119" s="80">
        <v>6836</v>
      </c>
      <c r="AC119" s="80">
        <v>6836</v>
      </c>
      <c r="AD119" s="94">
        <v>12527</v>
      </c>
      <c r="AE119" s="94">
        <v>12527</v>
      </c>
      <c r="AF119" s="94">
        <v>12527</v>
      </c>
      <c r="AG119" s="94">
        <v>12527</v>
      </c>
    </row>
    <row r="120" spans="3:33" s="11" customFormat="1" ht="12.75">
      <c r="C120" s="108"/>
      <c r="D120" s="108"/>
      <c r="E120" s="108"/>
      <c r="F120" s="108"/>
      <c r="G120" s="15"/>
      <c r="H120" s="119" t="s">
        <v>84</v>
      </c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4" t="s">
        <v>159</v>
      </c>
      <c r="U120" s="114"/>
      <c r="V120" s="80">
        <v>1729</v>
      </c>
      <c r="W120" s="80">
        <v>1729</v>
      </c>
      <c r="X120" s="80">
        <v>1729</v>
      </c>
      <c r="Y120" s="80">
        <v>1729</v>
      </c>
      <c r="Z120" s="80">
        <v>1358</v>
      </c>
      <c r="AA120" s="80">
        <v>1358</v>
      </c>
      <c r="AB120" s="80">
        <v>1358</v>
      </c>
      <c r="AC120" s="80">
        <v>1358</v>
      </c>
      <c r="AD120" s="94">
        <v>997</v>
      </c>
      <c r="AE120" s="94">
        <v>997</v>
      </c>
      <c r="AF120" s="94">
        <v>997</v>
      </c>
      <c r="AG120" s="94">
        <v>997</v>
      </c>
    </row>
    <row r="121" spans="3:33" s="11" customFormat="1" ht="12.75">
      <c r="C121" s="108"/>
      <c r="D121" s="108"/>
      <c r="E121" s="108"/>
      <c r="F121" s="108"/>
      <c r="G121" s="15"/>
      <c r="H121" s="119" t="s">
        <v>160</v>
      </c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4" t="s">
        <v>161</v>
      </c>
      <c r="U121" s="114"/>
      <c r="V121" s="80">
        <f>3602+140</f>
        <v>3742</v>
      </c>
      <c r="W121" s="80">
        <v>3602</v>
      </c>
      <c r="X121" s="80">
        <v>3602</v>
      </c>
      <c r="Y121" s="80">
        <v>3602</v>
      </c>
      <c r="Z121" s="80">
        <v>3972</v>
      </c>
      <c r="AA121" s="80">
        <v>3719</v>
      </c>
      <c r="AB121" s="80">
        <v>3719</v>
      </c>
      <c r="AC121" s="80">
        <v>3719</v>
      </c>
      <c r="AD121" s="94">
        <v>3190</v>
      </c>
      <c r="AE121" s="94">
        <v>3008</v>
      </c>
      <c r="AF121" s="94">
        <v>3008</v>
      </c>
      <c r="AG121" s="94">
        <v>3008</v>
      </c>
    </row>
    <row r="122" spans="3:33" s="11" customFormat="1" ht="12.75">
      <c r="C122" s="108"/>
      <c r="D122" s="108"/>
      <c r="E122" s="108"/>
      <c r="F122" s="108"/>
      <c r="G122" s="15"/>
      <c r="H122" s="119" t="s">
        <v>86</v>
      </c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4" t="s">
        <v>162</v>
      </c>
      <c r="U122" s="114"/>
      <c r="V122" s="78" t="s">
        <v>41</v>
      </c>
      <c r="W122" s="78"/>
      <c r="X122" s="78"/>
      <c r="Y122" s="78"/>
      <c r="Z122" s="80">
        <v>2</v>
      </c>
      <c r="AA122" s="80">
        <v>2</v>
      </c>
      <c r="AB122" s="80">
        <v>2</v>
      </c>
      <c r="AC122" s="80">
        <v>2</v>
      </c>
      <c r="AD122" s="79" t="s">
        <v>41</v>
      </c>
      <c r="AE122" s="79"/>
      <c r="AF122" s="79"/>
      <c r="AG122" s="79"/>
    </row>
    <row r="123" spans="3:33" s="11" customFormat="1" ht="12.75">
      <c r="C123" s="108"/>
      <c r="D123" s="108"/>
      <c r="E123" s="108"/>
      <c r="F123" s="108"/>
      <c r="G123" s="15"/>
      <c r="H123" s="119" t="s">
        <v>90</v>
      </c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4" t="s">
        <v>163</v>
      </c>
      <c r="U123" s="114"/>
      <c r="V123" s="80">
        <v>315</v>
      </c>
      <c r="W123" s="80">
        <v>315</v>
      </c>
      <c r="X123" s="80">
        <v>315</v>
      </c>
      <c r="Y123" s="80">
        <v>315</v>
      </c>
      <c r="Z123" s="80">
        <v>1003</v>
      </c>
      <c r="AA123" s="80">
        <v>1003</v>
      </c>
      <c r="AB123" s="80">
        <v>1003</v>
      </c>
      <c r="AC123" s="80">
        <v>1003</v>
      </c>
      <c r="AD123" s="94">
        <v>685</v>
      </c>
      <c r="AE123" s="94">
        <v>684</v>
      </c>
      <c r="AF123" s="94">
        <v>684</v>
      </c>
      <c r="AG123" s="94">
        <v>684</v>
      </c>
    </row>
    <row r="124" spans="3:33" s="13" customFormat="1" ht="12.75">
      <c r="C124" s="85"/>
      <c r="D124" s="85"/>
      <c r="E124" s="85"/>
      <c r="F124" s="85"/>
      <c r="G124" s="150" t="s">
        <v>164</v>
      </c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68" t="s">
        <v>165</v>
      </c>
      <c r="U124" s="68"/>
      <c r="V124" s="143" t="s">
        <v>41</v>
      </c>
      <c r="W124" s="143"/>
      <c r="X124" s="143"/>
      <c r="Y124" s="143"/>
      <c r="Z124" s="88" t="s">
        <v>41</v>
      </c>
      <c r="AA124" s="88"/>
      <c r="AB124" s="88"/>
      <c r="AC124" s="88"/>
      <c r="AD124" s="89" t="s">
        <v>41</v>
      </c>
      <c r="AE124" s="89"/>
      <c r="AF124" s="89"/>
      <c r="AG124" s="89"/>
    </row>
    <row r="125" spans="3:33" s="13" customFormat="1" ht="12.75">
      <c r="C125" s="151">
        <v>7</v>
      </c>
      <c r="D125" s="152"/>
      <c r="E125" s="152"/>
      <c r="F125" s="153"/>
      <c r="G125" s="150" t="s">
        <v>138</v>
      </c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68" t="s">
        <v>166</v>
      </c>
      <c r="U125" s="68"/>
      <c r="V125" s="142">
        <v>4947</v>
      </c>
      <c r="W125" s="142">
        <v>4947</v>
      </c>
      <c r="X125" s="142">
        <v>4947</v>
      </c>
      <c r="Y125" s="142">
        <v>4947</v>
      </c>
      <c r="Z125" s="88" t="s">
        <v>41</v>
      </c>
      <c r="AA125" s="88"/>
      <c r="AB125" s="88"/>
      <c r="AC125" s="88"/>
      <c r="AD125" s="89" t="s">
        <v>41</v>
      </c>
      <c r="AE125" s="89"/>
      <c r="AF125" s="89"/>
      <c r="AG125" s="89"/>
    </row>
    <row r="126" spans="3:33" s="13" customFormat="1" ht="13.5" thickBot="1">
      <c r="C126" s="146"/>
      <c r="D126" s="146"/>
      <c r="E126" s="146"/>
      <c r="F126" s="146"/>
      <c r="G126" s="150" t="s">
        <v>140</v>
      </c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68" t="s">
        <v>167</v>
      </c>
      <c r="U126" s="68"/>
      <c r="V126" s="142">
        <v>2288</v>
      </c>
      <c r="W126" s="142">
        <v>2288</v>
      </c>
      <c r="X126" s="142">
        <v>2288</v>
      </c>
      <c r="Y126" s="142">
        <v>2288</v>
      </c>
      <c r="Z126" s="91">
        <v>898</v>
      </c>
      <c r="AA126" s="91">
        <v>898</v>
      </c>
      <c r="AB126" s="91">
        <v>898</v>
      </c>
      <c r="AC126" s="91">
        <v>898</v>
      </c>
      <c r="AD126" s="89" t="s">
        <v>41</v>
      </c>
      <c r="AE126" s="89"/>
      <c r="AF126" s="89"/>
      <c r="AG126" s="89"/>
    </row>
    <row r="127" spans="3:33" s="13" customFormat="1" ht="12.75">
      <c r="C127" s="100"/>
      <c r="D127" s="100"/>
      <c r="E127" s="100"/>
      <c r="F127" s="100"/>
      <c r="G127" s="101" t="s">
        <v>168</v>
      </c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48" t="s">
        <v>169</v>
      </c>
      <c r="U127" s="148"/>
      <c r="V127" s="154">
        <v>582229</v>
      </c>
      <c r="W127" s="154">
        <v>233710</v>
      </c>
      <c r="X127" s="154">
        <v>233710</v>
      </c>
      <c r="Y127" s="154">
        <v>233710</v>
      </c>
      <c r="Z127" s="99">
        <v>19709</v>
      </c>
      <c r="AA127" s="99">
        <v>18442</v>
      </c>
      <c r="AB127" s="99">
        <v>18442</v>
      </c>
      <c r="AC127" s="99">
        <v>18442</v>
      </c>
      <c r="AD127" s="99">
        <v>22269</v>
      </c>
      <c r="AE127" s="99">
        <v>21699</v>
      </c>
      <c r="AF127" s="99">
        <v>21699</v>
      </c>
      <c r="AG127" s="99">
        <v>21699</v>
      </c>
    </row>
    <row r="128" spans="3:33" s="13" customFormat="1" ht="12.75">
      <c r="C128" s="90"/>
      <c r="D128" s="90"/>
      <c r="E128" s="90"/>
      <c r="F128" s="90"/>
      <c r="G128" s="126" t="s">
        <v>110</v>
      </c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68" t="s">
        <v>170</v>
      </c>
      <c r="U128" s="68"/>
      <c r="V128" s="97">
        <v>945989</v>
      </c>
      <c r="W128" s="97">
        <v>875120</v>
      </c>
      <c r="X128" s="97">
        <v>875120</v>
      </c>
      <c r="Y128" s="97">
        <v>875120</v>
      </c>
      <c r="Z128" s="98">
        <v>212471</v>
      </c>
      <c r="AA128" s="98">
        <v>211205</v>
      </c>
      <c r="AB128" s="98">
        <v>211205</v>
      </c>
      <c r="AC128" s="98">
        <v>211205</v>
      </c>
      <c r="AD128" s="99">
        <v>167474</v>
      </c>
      <c r="AE128" s="99">
        <v>166905</v>
      </c>
      <c r="AF128" s="99">
        <v>166905</v>
      </c>
      <c r="AG128" s="99">
        <v>166905</v>
      </c>
    </row>
    <row r="129" ht="12" customHeight="1"/>
    <row r="130" spans="2:33" ht="37.5" customHeight="1">
      <c r="B130" s="13" t="s">
        <v>171</v>
      </c>
      <c r="G130" s="156"/>
      <c r="H130" s="156"/>
      <c r="I130" s="156"/>
      <c r="J130" s="23"/>
      <c r="K130" s="157" t="s">
        <v>178</v>
      </c>
      <c r="L130" s="157"/>
      <c r="M130" s="157"/>
      <c r="N130" s="157"/>
      <c r="O130" s="157"/>
      <c r="P130" s="157"/>
      <c r="Q130" s="157"/>
      <c r="S130" s="24" t="s">
        <v>172</v>
      </c>
      <c r="T130" s="25"/>
      <c r="U130" s="26"/>
      <c r="W130" s="156"/>
      <c r="X130" s="156"/>
      <c r="Y130" s="156"/>
      <c r="Z130" s="23"/>
      <c r="AA130" s="157" t="s">
        <v>173</v>
      </c>
      <c r="AB130" s="157"/>
      <c r="AC130" s="157"/>
      <c r="AD130" s="157"/>
      <c r="AE130" s="157"/>
      <c r="AF130" s="157"/>
      <c r="AG130" s="157"/>
    </row>
    <row r="131" spans="7:33" ht="17.25" customHeight="1">
      <c r="G131" s="155" t="s">
        <v>174</v>
      </c>
      <c r="H131" s="155"/>
      <c r="I131" s="155"/>
      <c r="J131" s="27"/>
      <c r="K131" s="155" t="s">
        <v>175</v>
      </c>
      <c r="L131" s="155"/>
      <c r="M131" s="155"/>
      <c r="N131" s="155"/>
      <c r="O131" s="155"/>
      <c r="P131" s="155"/>
      <c r="Q131" s="155"/>
      <c r="R131" s="27"/>
      <c r="S131" s="27"/>
      <c r="T131" s="27"/>
      <c r="U131" s="27"/>
      <c r="W131" s="155" t="s">
        <v>174</v>
      </c>
      <c r="X131" s="155"/>
      <c r="Y131" s="155"/>
      <c r="Z131" s="27"/>
      <c r="AA131" s="155" t="s">
        <v>175</v>
      </c>
      <c r="AB131" s="155"/>
      <c r="AC131" s="155"/>
      <c r="AD131" s="155"/>
      <c r="AE131" s="155"/>
      <c r="AF131" s="155"/>
      <c r="AG131" s="155"/>
    </row>
    <row r="133" spans="2:7" ht="11.25" customHeight="1">
      <c r="B133" s="158" t="s">
        <v>191</v>
      </c>
      <c r="C133" s="158"/>
      <c r="D133" s="158"/>
      <c r="E133" s="158"/>
      <c r="F133" s="158"/>
      <c r="G133" s="158"/>
    </row>
    <row r="134" ht="12" customHeight="1"/>
  </sheetData>
  <mergeCells count="586">
    <mergeCell ref="T53:U53"/>
    <mergeCell ref="V53:Y53"/>
    <mergeCell ref="Z53:AC53"/>
    <mergeCell ref="AD53:AG53"/>
    <mergeCell ref="T51:U51"/>
    <mergeCell ref="T52:U52"/>
    <mergeCell ref="V51:Y51"/>
    <mergeCell ref="V52:Y52"/>
    <mergeCell ref="C51:F51"/>
    <mergeCell ref="C52:F52"/>
    <mergeCell ref="H51:S51"/>
    <mergeCell ref="C53:F53"/>
    <mergeCell ref="H53:S53"/>
    <mergeCell ref="H52:S52"/>
    <mergeCell ref="B133:G133"/>
    <mergeCell ref="G131:I131"/>
    <mergeCell ref="K131:Q131"/>
    <mergeCell ref="W131:Y131"/>
    <mergeCell ref="AA131:AG131"/>
    <mergeCell ref="Z128:AC128"/>
    <mergeCell ref="AD128:AG128"/>
    <mergeCell ref="G130:I130"/>
    <mergeCell ref="K130:Q130"/>
    <mergeCell ref="W130:Y130"/>
    <mergeCell ref="AA130:AG130"/>
    <mergeCell ref="C128:F128"/>
    <mergeCell ref="G128:S128"/>
    <mergeCell ref="T128:U128"/>
    <mergeCell ref="V128:Y128"/>
    <mergeCell ref="Z127:AC127"/>
    <mergeCell ref="AD127:AG127"/>
    <mergeCell ref="C126:F126"/>
    <mergeCell ref="G126:S126"/>
    <mergeCell ref="C127:F127"/>
    <mergeCell ref="G127:S127"/>
    <mergeCell ref="T127:U127"/>
    <mergeCell ref="V127:Y127"/>
    <mergeCell ref="T126:U126"/>
    <mergeCell ref="V126:Y126"/>
    <mergeCell ref="Z126:AC126"/>
    <mergeCell ref="AD126:AG126"/>
    <mergeCell ref="C125:F125"/>
    <mergeCell ref="G125:S125"/>
    <mergeCell ref="T125:U125"/>
    <mergeCell ref="V125:Y125"/>
    <mergeCell ref="Z125:AC125"/>
    <mergeCell ref="AD125:AG125"/>
    <mergeCell ref="Z124:AC124"/>
    <mergeCell ref="AD124:AG124"/>
    <mergeCell ref="C123:F123"/>
    <mergeCell ref="H123:S123"/>
    <mergeCell ref="C124:F124"/>
    <mergeCell ref="G124:S124"/>
    <mergeCell ref="T124:U124"/>
    <mergeCell ref="V124:Y124"/>
    <mergeCell ref="T123:U123"/>
    <mergeCell ref="V123:Y123"/>
    <mergeCell ref="Z123:AC123"/>
    <mergeCell ref="AD123:AG123"/>
    <mergeCell ref="Z122:AC122"/>
    <mergeCell ref="AD122:AG122"/>
    <mergeCell ref="C122:F122"/>
    <mergeCell ref="H122:S122"/>
    <mergeCell ref="T122:U122"/>
    <mergeCell ref="V122:Y122"/>
    <mergeCell ref="Z121:AC121"/>
    <mergeCell ref="AD121:AG121"/>
    <mergeCell ref="C120:F120"/>
    <mergeCell ref="H120:S120"/>
    <mergeCell ref="C121:F121"/>
    <mergeCell ref="H121:S121"/>
    <mergeCell ref="T121:U121"/>
    <mergeCell ref="V121:Y121"/>
    <mergeCell ref="T120:U120"/>
    <mergeCell ref="V120:Y120"/>
    <mergeCell ref="Z118:AC118"/>
    <mergeCell ref="AD118:AG118"/>
    <mergeCell ref="Z119:AC119"/>
    <mergeCell ref="AD119:AG119"/>
    <mergeCell ref="Z120:AC120"/>
    <mergeCell ref="AD120:AG120"/>
    <mergeCell ref="C119:F119"/>
    <mergeCell ref="H119:S119"/>
    <mergeCell ref="T119:U119"/>
    <mergeCell ref="V119:Y119"/>
    <mergeCell ref="C118:F118"/>
    <mergeCell ref="H118:S118"/>
    <mergeCell ref="T118:U118"/>
    <mergeCell ref="V118:Y118"/>
    <mergeCell ref="Z117:AC117"/>
    <mergeCell ref="AD117:AG117"/>
    <mergeCell ref="C116:F116"/>
    <mergeCell ref="H116:S116"/>
    <mergeCell ref="C117:F117"/>
    <mergeCell ref="H117:S117"/>
    <mergeCell ref="T117:U117"/>
    <mergeCell ref="V117:Y117"/>
    <mergeCell ref="T116:U116"/>
    <mergeCell ref="V116:Y116"/>
    <mergeCell ref="Z114:AC114"/>
    <mergeCell ref="AD114:AG114"/>
    <mergeCell ref="C115:F115"/>
    <mergeCell ref="G115:S115"/>
    <mergeCell ref="T115:U115"/>
    <mergeCell ref="V115:Y115"/>
    <mergeCell ref="Z116:AC116"/>
    <mergeCell ref="AD116:AG116"/>
    <mergeCell ref="Z115:AC115"/>
    <mergeCell ref="AD115:AG115"/>
    <mergeCell ref="Z113:AC113"/>
    <mergeCell ref="AD113:AG113"/>
    <mergeCell ref="C114:F114"/>
    <mergeCell ref="H114:S114"/>
    <mergeCell ref="C113:F113"/>
    <mergeCell ref="H113:S113"/>
    <mergeCell ref="T113:U113"/>
    <mergeCell ref="V113:Y113"/>
    <mergeCell ref="T114:U114"/>
    <mergeCell ref="V114:Y114"/>
    <mergeCell ref="Z110:AC110"/>
    <mergeCell ref="AD110:AG110"/>
    <mergeCell ref="Z111:AC111"/>
    <mergeCell ref="AD111:AG111"/>
    <mergeCell ref="Z112:AC112"/>
    <mergeCell ref="AD112:AG112"/>
    <mergeCell ref="C111:F111"/>
    <mergeCell ref="H111:S111"/>
    <mergeCell ref="T111:U111"/>
    <mergeCell ref="V111:Y111"/>
    <mergeCell ref="C112:F112"/>
    <mergeCell ref="H112:S112"/>
    <mergeCell ref="T112:U112"/>
    <mergeCell ref="V112:Y112"/>
    <mergeCell ref="C110:F110"/>
    <mergeCell ref="H110:S110"/>
    <mergeCell ref="T110:U110"/>
    <mergeCell ref="V110:Y110"/>
    <mergeCell ref="Z109:AC109"/>
    <mergeCell ref="AD109:AG109"/>
    <mergeCell ref="C108:F108"/>
    <mergeCell ref="G108:S108"/>
    <mergeCell ref="C109:F109"/>
    <mergeCell ref="G109:S109"/>
    <mergeCell ref="T109:U109"/>
    <mergeCell ref="V109:Y109"/>
    <mergeCell ref="T108:U108"/>
    <mergeCell ref="V108:Y108"/>
    <mergeCell ref="Z106:AC106"/>
    <mergeCell ref="AD106:AG106"/>
    <mergeCell ref="Z107:AC107"/>
    <mergeCell ref="AD107:AG107"/>
    <mergeCell ref="Z108:AC108"/>
    <mergeCell ref="AD108:AG108"/>
    <mergeCell ref="C107:F107"/>
    <mergeCell ref="G107:S107"/>
    <mergeCell ref="T107:U107"/>
    <mergeCell ref="V107:Y107"/>
    <mergeCell ref="C106:F106"/>
    <mergeCell ref="G106:S106"/>
    <mergeCell ref="T106:U106"/>
    <mergeCell ref="V106:Y106"/>
    <mergeCell ref="T105:U105"/>
    <mergeCell ref="V105:Y105"/>
    <mergeCell ref="T104:U104"/>
    <mergeCell ref="V104:Y104"/>
    <mergeCell ref="C104:F104"/>
    <mergeCell ref="G104:S104"/>
    <mergeCell ref="C105:F105"/>
    <mergeCell ref="G105:S105"/>
    <mergeCell ref="Z104:AC104"/>
    <mergeCell ref="AD104:AG104"/>
    <mergeCell ref="Z105:AC105"/>
    <mergeCell ref="AD105:AG105"/>
    <mergeCell ref="Z103:AC103"/>
    <mergeCell ref="AD103:AG103"/>
    <mergeCell ref="C103:F103"/>
    <mergeCell ref="H103:S103"/>
    <mergeCell ref="T103:U103"/>
    <mergeCell ref="V103:Y103"/>
    <mergeCell ref="Z101:AC101"/>
    <mergeCell ref="AD101:AG101"/>
    <mergeCell ref="Z102:AC102"/>
    <mergeCell ref="AD102:AG102"/>
    <mergeCell ref="C102:F102"/>
    <mergeCell ref="H102:S102"/>
    <mergeCell ref="T102:U102"/>
    <mergeCell ref="V102:Y102"/>
    <mergeCell ref="C101:F101"/>
    <mergeCell ref="G101:S101"/>
    <mergeCell ref="T101:U101"/>
    <mergeCell ref="V101:Y101"/>
    <mergeCell ref="Z100:AC100"/>
    <mergeCell ref="AD100:AG100"/>
    <mergeCell ref="C99:F99"/>
    <mergeCell ref="G99:S99"/>
    <mergeCell ref="C100:F100"/>
    <mergeCell ref="G100:S100"/>
    <mergeCell ref="T100:U100"/>
    <mergeCell ref="V100:Y100"/>
    <mergeCell ref="T99:U99"/>
    <mergeCell ref="V99:Y99"/>
    <mergeCell ref="Z97:AC97"/>
    <mergeCell ref="AD97:AG97"/>
    <mergeCell ref="Z98:AC98"/>
    <mergeCell ref="AD98:AG98"/>
    <mergeCell ref="Z99:AC99"/>
    <mergeCell ref="AD99:AG99"/>
    <mergeCell ref="C98:F98"/>
    <mergeCell ref="G98:S98"/>
    <mergeCell ref="T98:U98"/>
    <mergeCell ref="V98:Y98"/>
    <mergeCell ref="C97:F97"/>
    <mergeCell ref="H97:S97"/>
    <mergeCell ref="T97:U97"/>
    <mergeCell ref="V97:Y97"/>
    <mergeCell ref="Z94:AC94"/>
    <mergeCell ref="AD94:AG94"/>
    <mergeCell ref="Z95:AC95"/>
    <mergeCell ref="AD95:AG95"/>
    <mergeCell ref="Z96:AC96"/>
    <mergeCell ref="AD96:AG96"/>
    <mergeCell ref="C95:F95"/>
    <mergeCell ref="G95:S95"/>
    <mergeCell ref="T95:U95"/>
    <mergeCell ref="V95:Y95"/>
    <mergeCell ref="C96:F96"/>
    <mergeCell ref="H96:S96"/>
    <mergeCell ref="T96:U96"/>
    <mergeCell ref="V96:Y96"/>
    <mergeCell ref="C94:F94"/>
    <mergeCell ref="G94:S94"/>
    <mergeCell ref="T94:U94"/>
    <mergeCell ref="V94:Y94"/>
    <mergeCell ref="Z93:AC93"/>
    <mergeCell ref="AD93:AG93"/>
    <mergeCell ref="C92:F92"/>
    <mergeCell ref="G92:S92"/>
    <mergeCell ref="C93:F93"/>
    <mergeCell ref="G93:S93"/>
    <mergeCell ref="T93:U93"/>
    <mergeCell ref="V93:Y93"/>
    <mergeCell ref="T92:U92"/>
    <mergeCell ref="V92:Y92"/>
    <mergeCell ref="Z90:AC90"/>
    <mergeCell ref="AD90:AG90"/>
    <mergeCell ref="Z91:AC91"/>
    <mergeCell ref="AD91:AG91"/>
    <mergeCell ref="Z92:AC92"/>
    <mergeCell ref="AD92:AG92"/>
    <mergeCell ref="C91:F91"/>
    <mergeCell ref="G91:S91"/>
    <mergeCell ref="T91:U91"/>
    <mergeCell ref="V91:Y91"/>
    <mergeCell ref="C90:F90"/>
    <mergeCell ref="G90:S90"/>
    <mergeCell ref="T90:U90"/>
    <mergeCell ref="V90:Y90"/>
    <mergeCell ref="Z89:AC89"/>
    <mergeCell ref="AD89:AG89"/>
    <mergeCell ref="C88:F88"/>
    <mergeCell ref="G88:S88"/>
    <mergeCell ref="C89:F89"/>
    <mergeCell ref="G89:S89"/>
    <mergeCell ref="T89:U89"/>
    <mergeCell ref="V89:Y89"/>
    <mergeCell ref="T88:U88"/>
    <mergeCell ref="V88:Y88"/>
    <mergeCell ref="Z88:AC88"/>
    <mergeCell ref="AD88:AG88"/>
    <mergeCell ref="C74:F74"/>
    <mergeCell ref="G74:S74"/>
    <mergeCell ref="T74:U74"/>
    <mergeCell ref="V74:Y74"/>
    <mergeCell ref="Z74:AC74"/>
    <mergeCell ref="AD74:AG74"/>
    <mergeCell ref="Z73:AC73"/>
    <mergeCell ref="AD73:AG73"/>
    <mergeCell ref="C72:F72"/>
    <mergeCell ref="H72:S72"/>
    <mergeCell ref="C73:F73"/>
    <mergeCell ref="G73:S73"/>
    <mergeCell ref="T73:U73"/>
    <mergeCell ref="V73:Y73"/>
    <mergeCell ref="T72:U72"/>
    <mergeCell ref="V72:Y72"/>
    <mergeCell ref="Z70:AC70"/>
    <mergeCell ref="AD70:AG70"/>
    <mergeCell ref="Z71:AC71"/>
    <mergeCell ref="AD71:AG71"/>
    <mergeCell ref="Z72:AC72"/>
    <mergeCell ref="AD72:AG72"/>
    <mergeCell ref="C71:F71"/>
    <mergeCell ref="H71:S71"/>
    <mergeCell ref="T71:U71"/>
    <mergeCell ref="V71:Y71"/>
    <mergeCell ref="C70:F70"/>
    <mergeCell ref="H70:S70"/>
    <mergeCell ref="T70:U70"/>
    <mergeCell ref="V70:Y70"/>
    <mergeCell ref="Z69:AC69"/>
    <mergeCell ref="AD69:AG69"/>
    <mergeCell ref="C69:F69"/>
    <mergeCell ref="G69:S69"/>
    <mergeCell ref="T69:U69"/>
    <mergeCell ref="V69:Y69"/>
    <mergeCell ref="C68:F68"/>
    <mergeCell ref="H68:S68"/>
    <mergeCell ref="T68:U68"/>
    <mergeCell ref="V68:Y68"/>
    <mergeCell ref="Z66:AC66"/>
    <mergeCell ref="AD66:AG66"/>
    <mergeCell ref="Z68:AC68"/>
    <mergeCell ref="AD68:AG68"/>
    <mergeCell ref="Z67:AC67"/>
    <mergeCell ref="AD67:AG67"/>
    <mergeCell ref="C66:F66"/>
    <mergeCell ref="H66:S66"/>
    <mergeCell ref="T66:U66"/>
    <mergeCell ref="V66:Y66"/>
    <mergeCell ref="Z65:AC65"/>
    <mergeCell ref="AD65:AG65"/>
    <mergeCell ref="C64:F64"/>
    <mergeCell ref="G64:S64"/>
    <mergeCell ref="C65:F65"/>
    <mergeCell ref="H65:S65"/>
    <mergeCell ref="T65:U65"/>
    <mergeCell ref="V65:Y65"/>
    <mergeCell ref="T64:U64"/>
    <mergeCell ref="V64:Y64"/>
    <mergeCell ref="Z63:AC63"/>
    <mergeCell ref="AD63:AG63"/>
    <mergeCell ref="Z64:AC64"/>
    <mergeCell ref="AD64:AG64"/>
    <mergeCell ref="C63:F63"/>
    <mergeCell ref="H63:S63"/>
    <mergeCell ref="T63:U63"/>
    <mergeCell ref="V63:Y63"/>
    <mergeCell ref="Z60:AC60"/>
    <mergeCell ref="AD60:AG60"/>
    <mergeCell ref="Z61:AC61"/>
    <mergeCell ref="AD61:AG61"/>
    <mergeCell ref="Z62:AC62"/>
    <mergeCell ref="AD62:AG62"/>
    <mergeCell ref="C61:F61"/>
    <mergeCell ref="G61:S61"/>
    <mergeCell ref="T61:U61"/>
    <mergeCell ref="V61:Y61"/>
    <mergeCell ref="C62:F62"/>
    <mergeCell ref="H62:S62"/>
    <mergeCell ref="T62:U62"/>
    <mergeCell ref="V62:Y62"/>
    <mergeCell ref="C60:F60"/>
    <mergeCell ref="H60:S60"/>
    <mergeCell ref="T60:U60"/>
    <mergeCell ref="V60:Y60"/>
    <mergeCell ref="Z57:AC57"/>
    <mergeCell ref="AD57:AG57"/>
    <mergeCell ref="Z58:AC58"/>
    <mergeCell ref="AD58:AG58"/>
    <mergeCell ref="Z59:AC59"/>
    <mergeCell ref="AD59:AG59"/>
    <mergeCell ref="C58:F58"/>
    <mergeCell ref="H58:S58"/>
    <mergeCell ref="T58:U58"/>
    <mergeCell ref="V58:Y58"/>
    <mergeCell ref="C59:F59"/>
    <mergeCell ref="H59:S59"/>
    <mergeCell ref="T59:U59"/>
    <mergeCell ref="V59:Y59"/>
    <mergeCell ref="C57:F57"/>
    <mergeCell ref="H57:S57"/>
    <mergeCell ref="T57:U57"/>
    <mergeCell ref="V57:Y57"/>
    <mergeCell ref="Z56:AC56"/>
    <mergeCell ref="AD56:AG56"/>
    <mergeCell ref="C55:F55"/>
    <mergeCell ref="H55:S55"/>
    <mergeCell ref="C56:F56"/>
    <mergeCell ref="H56:S56"/>
    <mergeCell ref="T56:U56"/>
    <mergeCell ref="V56:Y56"/>
    <mergeCell ref="T55:U55"/>
    <mergeCell ref="V55:Y55"/>
    <mergeCell ref="Z50:AC50"/>
    <mergeCell ref="AD50:AG50"/>
    <mergeCell ref="Z54:AC54"/>
    <mergeCell ref="AD54:AG54"/>
    <mergeCell ref="Z51:AC51"/>
    <mergeCell ref="Z52:AC52"/>
    <mergeCell ref="AD51:AG51"/>
    <mergeCell ref="AD52:AG52"/>
    <mergeCell ref="Z55:AC55"/>
    <mergeCell ref="AD55:AG55"/>
    <mergeCell ref="C54:F54"/>
    <mergeCell ref="H54:S54"/>
    <mergeCell ref="T54:U54"/>
    <mergeCell ref="V54:Y54"/>
    <mergeCell ref="C50:F50"/>
    <mergeCell ref="H50:S50"/>
    <mergeCell ref="T50:U50"/>
    <mergeCell ref="V50:Y50"/>
    <mergeCell ref="Z49:AC49"/>
    <mergeCell ref="AD49:AG49"/>
    <mergeCell ref="C48:F48"/>
    <mergeCell ref="H48:S48"/>
    <mergeCell ref="C49:F49"/>
    <mergeCell ref="G49:S49"/>
    <mergeCell ref="T49:U49"/>
    <mergeCell ref="V49:Y49"/>
    <mergeCell ref="T48:U48"/>
    <mergeCell ref="V48:Y48"/>
    <mergeCell ref="Z48:AC48"/>
    <mergeCell ref="AD48:AG48"/>
    <mergeCell ref="Z47:AC47"/>
    <mergeCell ref="AD47:AG47"/>
    <mergeCell ref="C47:F47"/>
    <mergeCell ref="H47:S47"/>
    <mergeCell ref="T47:U47"/>
    <mergeCell ref="V47:Y47"/>
    <mergeCell ref="T46:U46"/>
    <mergeCell ref="V46:Y46"/>
    <mergeCell ref="T45:U45"/>
    <mergeCell ref="V45:Y45"/>
    <mergeCell ref="C45:F45"/>
    <mergeCell ref="G45:S45"/>
    <mergeCell ref="C46:F46"/>
    <mergeCell ref="H46:S46"/>
    <mergeCell ref="Z45:AC45"/>
    <mergeCell ref="AD45:AG45"/>
    <mergeCell ref="Z46:AC46"/>
    <mergeCell ref="AD46:AG46"/>
    <mergeCell ref="Z44:AC44"/>
    <mergeCell ref="AD44:AG44"/>
    <mergeCell ref="C43:F43"/>
    <mergeCell ref="H43:S43"/>
    <mergeCell ref="C44:F44"/>
    <mergeCell ref="H44:S44"/>
    <mergeCell ref="T44:U44"/>
    <mergeCell ref="V44:Y44"/>
    <mergeCell ref="T43:U43"/>
    <mergeCell ref="V43:Y43"/>
    <mergeCell ref="C42:F42"/>
    <mergeCell ref="G42:S42"/>
    <mergeCell ref="T42:U42"/>
    <mergeCell ref="V42:Y42"/>
    <mergeCell ref="T41:U41"/>
    <mergeCell ref="V41:Y41"/>
    <mergeCell ref="Z43:AC43"/>
    <mergeCell ref="AD43:AG43"/>
    <mergeCell ref="Z41:AC41"/>
    <mergeCell ref="AD41:AG41"/>
    <mergeCell ref="Z42:AC42"/>
    <mergeCell ref="AD42:AG42"/>
    <mergeCell ref="C40:F40"/>
    <mergeCell ref="G40:S40"/>
    <mergeCell ref="C41:F41"/>
    <mergeCell ref="G41:S41"/>
    <mergeCell ref="T40:U40"/>
    <mergeCell ref="V40:Y40"/>
    <mergeCell ref="Z40:AC40"/>
    <mergeCell ref="AD40:AG40"/>
    <mergeCell ref="Z39:AC39"/>
    <mergeCell ref="AD39:AG39"/>
    <mergeCell ref="C38:F38"/>
    <mergeCell ref="G38:S38"/>
    <mergeCell ref="C39:F39"/>
    <mergeCell ref="G39:S39"/>
    <mergeCell ref="T39:U39"/>
    <mergeCell ref="V39:Y39"/>
    <mergeCell ref="T38:U38"/>
    <mergeCell ref="V38:Y38"/>
    <mergeCell ref="Z36:AC36"/>
    <mergeCell ref="AD36:AG36"/>
    <mergeCell ref="Z37:AC37"/>
    <mergeCell ref="AD37:AG37"/>
    <mergeCell ref="Z38:AC38"/>
    <mergeCell ref="AD38:AG38"/>
    <mergeCell ref="C37:F37"/>
    <mergeCell ref="G37:S37"/>
    <mergeCell ref="T37:U37"/>
    <mergeCell ref="V37:Y37"/>
    <mergeCell ref="C36:F36"/>
    <mergeCell ref="G36:S36"/>
    <mergeCell ref="T36:U36"/>
    <mergeCell ref="V36:Y36"/>
    <mergeCell ref="C34:F34"/>
    <mergeCell ref="H34:S34"/>
    <mergeCell ref="T34:U34"/>
    <mergeCell ref="V34:Y34"/>
    <mergeCell ref="Z34:AC34"/>
    <mergeCell ref="AD34:AG34"/>
    <mergeCell ref="Z33:AC33"/>
    <mergeCell ref="AD33:AG33"/>
    <mergeCell ref="Z32:AC32"/>
    <mergeCell ref="AD32:AG32"/>
    <mergeCell ref="C33:F33"/>
    <mergeCell ref="H33:S33"/>
    <mergeCell ref="C32:F32"/>
    <mergeCell ref="H32:S32"/>
    <mergeCell ref="T32:U32"/>
    <mergeCell ref="V32:Y32"/>
    <mergeCell ref="T33:U33"/>
    <mergeCell ref="V33:Y33"/>
    <mergeCell ref="Z30:AC30"/>
    <mergeCell ref="AD30:AG30"/>
    <mergeCell ref="C31:F31"/>
    <mergeCell ref="G31:S31"/>
    <mergeCell ref="T31:U31"/>
    <mergeCell ref="V31:Y31"/>
    <mergeCell ref="Z31:AC31"/>
    <mergeCell ref="AD31:AG31"/>
    <mergeCell ref="V28:Y28"/>
    <mergeCell ref="C30:F30"/>
    <mergeCell ref="G30:S30"/>
    <mergeCell ref="T30:U30"/>
    <mergeCell ref="V30:Y30"/>
    <mergeCell ref="AD27:AG27"/>
    <mergeCell ref="Z29:AC29"/>
    <mergeCell ref="AD29:AG29"/>
    <mergeCell ref="C28:F28"/>
    <mergeCell ref="H28:S28"/>
    <mergeCell ref="C29:F29"/>
    <mergeCell ref="H29:S29"/>
    <mergeCell ref="T29:U29"/>
    <mergeCell ref="V29:Y29"/>
    <mergeCell ref="T28:U28"/>
    <mergeCell ref="Z28:AC28"/>
    <mergeCell ref="AD28:AG28"/>
    <mergeCell ref="V26:Y26"/>
    <mergeCell ref="C27:F27"/>
    <mergeCell ref="H27:S27"/>
    <mergeCell ref="T27:U27"/>
    <mergeCell ref="V27:Y27"/>
    <mergeCell ref="Z26:AC26"/>
    <mergeCell ref="AD26:AG26"/>
    <mergeCell ref="Z27:AC27"/>
    <mergeCell ref="Z24:AC24"/>
    <mergeCell ref="AD24:AG24"/>
    <mergeCell ref="C25:F25"/>
    <mergeCell ref="G25:S25"/>
    <mergeCell ref="T25:U25"/>
    <mergeCell ref="V25:Y25"/>
    <mergeCell ref="Z25:AC25"/>
    <mergeCell ref="AD25:AG25"/>
    <mergeCell ref="C24:F24"/>
    <mergeCell ref="G24:S24"/>
    <mergeCell ref="AB12:AG12"/>
    <mergeCell ref="B14:Z14"/>
    <mergeCell ref="C23:F23"/>
    <mergeCell ref="G23:S23"/>
    <mergeCell ref="T23:U23"/>
    <mergeCell ref="V23:Y23"/>
    <mergeCell ref="Z23:AC23"/>
    <mergeCell ref="AB8:AG8"/>
    <mergeCell ref="H9:X9"/>
    <mergeCell ref="AB9:AG9"/>
    <mergeCell ref="AB10:AD11"/>
    <mergeCell ref="AE10:AG11"/>
    <mergeCell ref="B11:L11"/>
    <mergeCell ref="N11:U11"/>
    <mergeCell ref="C26:F26"/>
    <mergeCell ref="G26:S26"/>
    <mergeCell ref="T26:U26"/>
    <mergeCell ref="AB4:AG4"/>
    <mergeCell ref="AB5:AG5"/>
    <mergeCell ref="AB6:AC6"/>
    <mergeCell ref="AD6:AE6"/>
    <mergeCell ref="AF6:AG6"/>
    <mergeCell ref="AB7:AG7"/>
    <mergeCell ref="AD23:AG23"/>
    <mergeCell ref="H3:X3"/>
    <mergeCell ref="H4:X4"/>
    <mergeCell ref="F7:X7"/>
    <mergeCell ref="T24:U24"/>
    <mergeCell ref="V24:Y24"/>
    <mergeCell ref="H12:N12"/>
    <mergeCell ref="Z35:AC35"/>
    <mergeCell ref="AD35:AG35"/>
    <mergeCell ref="C35:F35"/>
    <mergeCell ref="H35:S35"/>
    <mergeCell ref="T35:U35"/>
    <mergeCell ref="V35:Y35"/>
    <mergeCell ref="C67:F67"/>
    <mergeCell ref="H67:S67"/>
    <mergeCell ref="T67:U67"/>
    <mergeCell ref="V67:Y67"/>
  </mergeCells>
  <printOptions/>
  <pageMargins left="0.75" right="0.75" top="1" bottom="1" header="0.5" footer="0.5"/>
  <pageSetup fitToHeight="2" fitToWidth="1" horizontalDpi="600" verticalDpi="600" orientation="portrait" paperSize="9" scale="69" r:id="rId2"/>
  <rowBreaks count="1" manualBreakCount="1">
    <brk id="107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2012-03-20T02:53:12Z</cp:lastPrinted>
  <dcterms:modified xsi:type="dcterms:W3CDTF">2012-04-03T11:18:06Z</dcterms:modified>
  <cp:category/>
  <cp:version/>
  <cp:contentType/>
  <cp:contentStatus/>
</cp:coreProperties>
</file>